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PE\FINANCIJSKI PLANOVI\Izvršenje FP\2023\polugodišnje izv. FP\"/>
    </mc:Choice>
  </mc:AlternateContent>
  <bookViews>
    <workbookView xWindow="0" yWindow="0" windowWidth="28800" windowHeight="1233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 s="1"/>
  <c r="C6" i="1"/>
  <c r="C7" i="1"/>
  <c r="D8" i="1"/>
  <c r="C8" i="1"/>
  <c r="C61" i="1"/>
  <c r="E137" i="1"/>
  <c r="E136" i="1"/>
  <c r="E135" i="1"/>
  <c r="E134" i="1"/>
  <c r="E133" i="1"/>
  <c r="C132" i="1"/>
  <c r="E131" i="1"/>
  <c r="E130" i="1"/>
  <c r="E129" i="1"/>
  <c r="E128" i="1"/>
  <c r="E127" i="1"/>
  <c r="E126" i="1"/>
  <c r="E125" i="1"/>
  <c r="D124" i="1"/>
  <c r="C124" i="1" l="1"/>
  <c r="C123" i="1" s="1"/>
  <c r="C122" i="1" s="1"/>
  <c r="D132" i="1"/>
  <c r="D123" i="1" s="1"/>
  <c r="D121" i="1"/>
  <c r="C121" i="1"/>
  <c r="D120" i="1"/>
  <c r="C120" i="1"/>
  <c r="D119" i="1"/>
  <c r="C119" i="1"/>
  <c r="D118" i="1"/>
  <c r="C118" i="1"/>
  <c r="D117" i="1"/>
  <c r="C117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6" i="1"/>
  <c r="C106" i="1"/>
  <c r="D105" i="1"/>
  <c r="C105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7" i="1"/>
  <c r="C97" i="1"/>
  <c r="D96" i="1"/>
  <c r="C96" i="1"/>
  <c r="C95" i="1"/>
  <c r="E95" i="1" s="1"/>
  <c r="D94" i="1"/>
  <c r="C94" i="1"/>
  <c r="D91" i="1"/>
  <c r="C91" i="1"/>
  <c r="D90" i="1"/>
  <c r="C90" i="1"/>
  <c r="D89" i="1"/>
  <c r="C89" i="1"/>
  <c r="D88" i="1"/>
  <c r="C88" i="1"/>
  <c r="D87" i="1"/>
  <c r="C87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6" i="1"/>
  <c r="C76" i="1"/>
  <c r="E76" i="1" s="1"/>
  <c r="D75" i="1"/>
  <c r="C75" i="1"/>
  <c r="D74" i="1"/>
  <c r="C74" i="1"/>
  <c r="D73" i="1"/>
  <c r="C73" i="1"/>
  <c r="D72" i="1"/>
  <c r="C72" i="1"/>
  <c r="C71" i="1" s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59" i="1"/>
  <c r="E58" i="1"/>
  <c r="E57" i="1"/>
  <c r="E56" i="1"/>
  <c r="E55" i="1"/>
  <c r="E54" i="1"/>
  <c r="D54" i="1"/>
  <c r="C54" i="1"/>
  <c r="E53" i="1"/>
  <c r="E52" i="1"/>
  <c r="E51" i="1"/>
  <c r="E50" i="1"/>
  <c r="E49" i="1"/>
  <c r="E48" i="1"/>
  <c r="E47" i="1"/>
  <c r="D46" i="1"/>
  <c r="C46" i="1"/>
  <c r="C45" i="1" s="1"/>
  <c r="C44" i="1" s="1"/>
  <c r="C43" i="1" s="1"/>
  <c r="E42" i="1"/>
  <c r="E41" i="1"/>
  <c r="E40" i="1"/>
  <c r="E39" i="1"/>
  <c r="E38" i="1"/>
  <c r="D37" i="1"/>
  <c r="C37" i="1"/>
  <c r="E36" i="1"/>
  <c r="E35" i="1"/>
  <c r="E34" i="1"/>
  <c r="E33" i="1"/>
  <c r="E32" i="1"/>
  <c r="E31" i="1"/>
  <c r="E30" i="1"/>
  <c r="D29" i="1"/>
  <c r="C29" i="1"/>
  <c r="C28" i="1" s="1"/>
  <c r="C27" i="1" s="1"/>
  <c r="C26" i="1" s="1"/>
  <c r="D25" i="1"/>
  <c r="C25" i="1"/>
  <c r="D24" i="1"/>
  <c r="C24" i="1"/>
  <c r="D23" i="1"/>
  <c r="C23" i="1"/>
  <c r="D22" i="1"/>
  <c r="C22" i="1"/>
  <c r="D21" i="1"/>
  <c r="C21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E80" i="1" l="1"/>
  <c r="E84" i="1"/>
  <c r="E89" i="1"/>
  <c r="E91" i="1"/>
  <c r="E104" i="1"/>
  <c r="E112" i="1"/>
  <c r="E15" i="1"/>
  <c r="E24" i="1"/>
  <c r="E29" i="1"/>
  <c r="E46" i="1"/>
  <c r="C78" i="1"/>
  <c r="C77" i="1" s="1"/>
  <c r="C86" i="1"/>
  <c r="D122" i="1"/>
  <c r="E123" i="1"/>
  <c r="E21" i="1"/>
  <c r="E37" i="1"/>
  <c r="E64" i="1"/>
  <c r="E68" i="1"/>
  <c r="E73" i="1"/>
  <c r="E75" i="1"/>
  <c r="E100" i="1"/>
  <c r="E120" i="1"/>
  <c r="E85" i="1"/>
  <c r="E96" i="1"/>
  <c r="C108" i="1"/>
  <c r="E117" i="1"/>
  <c r="E119" i="1"/>
  <c r="E17" i="1"/>
  <c r="E69" i="1"/>
  <c r="D71" i="1"/>
  <c r="E71" i="1" s="1"/>
  <c r="E103" i="1"/>
  <c r="E16" i="1"/>
  <c r="E25" i="1"/>
  <c r="E81" i="1"/>
  <c r="E88" i="1"/>
  <c r="E114" i="1"/>
  <c r="E19" i="1"/>
  <c r="E66" i="1"/>
  <c r="E99" i="1"/>
  <c r="E111" i="1"/>
  <c r="D12" i="1"/>
  <c r="D63" i="1"/>
  <c r="D62" i="1" s="1"/>
  <c r="E62" i="1" s="1"/>
  <c r="E70" i="1"/>
  <c r="E72" i="1"/>
  <c r="E74" i="1"/>
  <c r="E79" i="1"/>
  <c r="E90" i="1"/>
  <c r="E94" i="1"/>
  <c r="E102" i="1"/>
  <c r="E113" i="1"/>
  <c r="E115" i="1"/>
  <c r="E118" i="1"/>
  <c r="E132" i="1"/>
  <c r="D20" i="1"/>
  <c r="E82" i="1"/>
  <c r="C93" i="1"/>
  <c r="E97" i="1"/>
  <c r="C101" i="1"/>
  <c r="E105" i="1"/>
  <c r="E109" i="1"/>
  <c r="E121" i="1"/>
  <c r="E13" i="1"/>
  <c r="E18" i="1"/>
  <c r="E23" i="1"/>
  <c r="C63" i="1"/>
  <c r="C62" i="1" s="1"/>
  <c r="E65" i="1"/>
  <c r="E67" i="1"/>
  <c r="E83" i="1"/>
  <c r="E87" i="1"/>
  <c r="E98" i="1"/>
  <c r="E106" i="1"/>
  <c r="E110" i="1"/>
  <c r="C116" i="1"/>
  <c r="E124" i="1"/>
  <c r="C107" i="1"/>
  <c r="D78" i="1"/>
  <c r="D86" i="1"/>
  <c r="C12" i="1"/>
  <c r="C11" i="1" s="1"/>
  <c r="C10" i="1" s="1"/>
  <c r="C9" i="1" s="1"/>
  <c r="E14" i="1"/>
  <c r="C20" i="1"/>
  <c r="E22" i="1"/>
  <c r="D45" i="1"/>
  <c r="D93" i="1"/>
  <c r="D101" i="1"/>
  <c r="D28" i="1"/>
  <c r="D108" i="1"/>
  <c r="D116" i="1"/>
  <c r="E86" i="1" l="1"/>
  <c r="D11" i="1"/>
  <c r="E101" i="1"/>
  <c r="E20" i="1"/>
  <c r="C92" i="1"/>
  <c r="C60" i="1" s="1"/>
  <c r="E122" i="1"/>
  <c r="E116" i="1"/>
  <c r="E63" i="1"/>
  <c r="E93" i="1"/>
  <c r="D92" i="1"/>
  <c r="E108" i="1"/>
  <c r="D107" i="1"/>
  <c r="E107" i="1" s="1"/>
  <c r="E45" i="1"/>
  <c r="D44" i="1"/>
  <c r="E12" i="1"/>
  <c r="E28" i="1"/>
  <c r="D27" i="1"/>
  <c r="E11" i="1"/>
  <c r="D10" i="1"/>
  <c r="E78" i="1"/>
  <c r="D77" i="1"/>
  <c r="E92" i="1" l="1"/>
  <c r="E77" i="1"/>
  <c r="D61" i="1"/>
  <c r="E27" i="1"/>
  <c r="D26" i="1"/>
  <c r="E26" i="1" s="1"/>
  <c r="E10" i="1"/>
  <c r="D9" i="1"/>
  <c r="E44" i="1"/>
  <c r="D43" i="1"/>
  <c r="E43" i="1" s="1"/>
  <c r="E9" i="1" l="1"/>
  <c r="E7" i="1"/>
  <c r="E6" i="1"/>
  <c r="E61" i="1"/>
  <c r="D60" i="1"/>
  <c r="E60" i="1" s="1"/>
  <c r="E8" i="1" l="1"/>
</calcChain>
</file>

<file path=xl/sharedStrings.xml><?xml version="1.0" encoding="utf-8"?>
<sst xmlns="http://schemas.openxmlformats.org/spreadsheetml/2006/main" count="148" uniqueCount="44">
  <si>
    <t>POLUGODIŠNJI IZVJEŠTAJ O IZVRŠENJU FINANCIJSKOG PLANA ZA 2023.g.</t>
  </si>
  <si>
    <t>II. POSEBNI DIO</t>
  </si>
  <si>
    <t>Šifra</t>
  </si>
  <si>
    <t>Naziv</t>
  </si>
  <si>
    <t>Plan tekuće godine</t>
  </si>
  <si>
    <t xml:space="preserve">Izvršenje tekuće godine </t>
  </si>
  <si>
    <t>Indeks</t>
  </si>
  <si>
    <t>4=3/2*100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</si>
  <si>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</si>
  <si>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</si>
  <si>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</si>
  <si>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</si>
  <si>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</si>
  <si>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</si>
  <si>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A621003</t>
  </si>
  <si>
    <t>REDOVNA DJELATNOST SVEUČILIŠTA U OSIJEKU</t>
  </si>
  <si>
    <t>Drugi stupanj visoke naobrazbe</t>
  </si>
  <si>
    <t>Opći prihodi i primici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</si>
  <si>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</si>
  <si>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</si>
  <si>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</si>
  <si>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</si>
  <si>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</si>
  <si>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</si>
  <si>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</si>
  <si>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</si>
  <si>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</si>
  <si>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</si>
  <si>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</si>
  <si>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nabavu plemenitih metala i ostalih pohranjenih vrijednosti</t>
  </si>
  <si>
    <t>Rashodi za nabavu proizvedene kratkotrajne imovine</t>
  </si>
  <si>
    <t>Rashodi za dodatna ulaganja na nefinancijskoj imovini</t>
  </si>
  <si>
    <t>A6222122</t>
  </si>
  <si>
    <t>PROGRAMSKO FINANCIRANJE JAVNIH VISOKIH UČILIŠTA</t>
  </si>
  <si>
    <t>A621038</t>
  </si>
  <si>
    <t>PROGRAMI VJEŽBAONICA VISOKIH UČILIŠTA</t>
  </si>
  <si>
    <t>A679090</t>
  </si>
  <si>
    <t>REDOVNA DJELATNOST SVEUČILIŠTA U OSIJEKU (IZ EVIDENCIJSKIH PRIHODA)</t>
  </si>
  <si>
    <t>Vlastiti prihodi</t>
  </si>
  <si>
    <t>Ostali prihodi za posebne namjene</t>
  </si>
  <si>
    <t>Ostale pomoći</t>
  </si>
  <si>
    <t>Donacije</t>
  </si>
  <si>
    <t>A679071.005</t>
  </si>
  <si>
    <t>ERASMUS+ projekt individualne mobilnosti nastavnog i
nenastavnog osoblja kroz boravak na inozemnim ustanovama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</si>
</sst>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3" fontId="2" fillId="2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49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lef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left" vertical="center"/>
    </xf>
    <xf numFmtId="4" fontId="2" fillId="10" borderId="1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2" fillId="11" borderId="1" xfId="0" applyNumberFormat="1" applyFont="1" applyFill="1" applyBorder="1" applyAlignment="1">
      <alignment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lugodi&#353;nji%20izvje&#353;taj%20o%20izvr&#353;enju%20financijskog%20plana%20za%202023.%20FOOZOS%20PREDLO&#381;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  <sheetDataSet>
      <sheetData sheetId="0" refreshError="1"/>
      <sheetData sheetId="1" refreshError="1">
        <row r="161">
          <cell r="F161">
            <v>2666809</v>
          </cell>
          <cell r="G161">
            <v>1233932</v>
          </cell>
        </row>
        <row r="173">
          <cell r="F173">
            <v>247364</v>
          </cell>
          <cell r="G173">
            <v>115746</v>
          </cell>
        </row>
        <row r="207">
          <cell r="F207">
            <v>0</v>
          </cell>
          <cell r="G207">
            <v>0</v>
          </cell>
        </row>
        <row r="226">
          <cell r="F226">
            <v>0</v>
          </cell>
          <cell r="G226">
            <v>0</v>
          </cell>
        </row>
        <row r="236">
          <cell r="F236">
            <v>0</v>
          </cell>
          <cell r="G236">
            <v>0</v>
          </cell>
        </row>
        <row r="264">
          <cell r="F264">
            <v>0</v>
          </cell>
          <cell r="G264">
            <v>0</v>
          </cell>
        </row>
        <row r="275">
          <cell r="F275">
            <v>0</v>
          </cell>
          <cell r="G275">
            <v>0</v>
          </cell>
        </row>
        <row r="298">
          <cell r="F298">
            <v>0</v>
          </cell>
          <cell r="G298">
            <v>0</v>
          </cell>
        </row>
        <row r="310">
          <cell r="F310">
            <v>0</v>
          </cell>
          <cell r="G310">
            <v>0</v>
          </cell>
        </row>
        <row r="343">
          <cell r="F343">
            <v>0</v>
          </cell>
          <cell r="G343">
            <v>0</v>
          </cell>
        </row>
        <row r="347">
          <cell r="F347">
            <v>0</v>
          </cell>
          <cell r="G347">
            <v>0</v>
          </cell>
        </row>
        <row r="350">
          <cell r="F350">
            <v>0</v>
          </cell>
          <cell r="G350">
            <v>0</v>
          </cell>
        </row>
        <row r="561">
          <cell r="F561">
            <v>27879</v>
          </cell>
          <cell r="G561">
            <v>29393</v>
          </cell>
        </row>
        <row r="573">
          <cell r="F573">
            <v>45121</v>
          </cell>
          <cell r="G573">
            <v>58454</v>
          </cell>
        </row>
        <row r="607">
          <cell r="F607">
            <v>0</v>
          </cell>
          <cell r="G607">
            <v>0</v>
          </cell>
        </row>
        <row r="626">
          <cell r="F626">
            <v>0</v>
          </cell>
          <cell r="G626">
            <v>0</v>
          </cell>
        </row>
        <row r="636">
          <cell r="F636">
            <v>0</v>
          </cell>
          <cell r="G636">
            <v>0</v>
          </cell>
        </row>
        <row r="664">
          <cell r="F664">
            <v>0</v>
          </cell>
          <cell r="G664">
            <v>0</v>
          </cell>
        </row>
        <row r="675">
          <cell r="F675">
            <v>0</v>
          </cell>
          <cell r="G675">
            <v>0</v>
          </cell>
        </row>
        <row r="698">
          <cell r="F698">
            <v>0</v>
          </cell>
          <cell r="G698">
            <v>0</v>
          </cell>
        </row>
        <row r="710">
          <cell r="F710">
            <v>0</v>
          </cell>
          <cell r="G710">
            <v>600</v>
          </cell>
        </row>
        <row r="743">
          <cell r="F743">
            <v>0</v>
          </cell>
          <cell r="G743">
            <v>0</v>
          </cell>
        </row>
        <row r="747">
          <cell r="F747">
            <v>0</v>
          </cell>
          <cell r="G747">
            <v>0</v>
          </cell>
        </row>
        <row r="750">
          <cell r="F750">
            <v>0</v>
          </cell>
          <cell r="G750">
            <v>0</v>
          </cell>
        </row>
        <row r="761">
          <cell r="F761">
            <v>150774</v>
          </cell>
          <cell r="G761">
            <v>94975</v>
          </cell>
        </row>
        <row r="773">
          <cell r="F773">
            <v>161785</v>
          </cell>
          <cell r="G773">
            <v>80820</v>
          </cell>
        </row>
        <row r="807">
          <cell r="F807">
            <v>7300</v>
          </cell>
          <cell r="G807">
            <v>2861</v>
          </cell>
        </row>
        <row r="826">
          <cell r="F826">
            <v>0</v>
          </cell>
          <cell r="G826">
            <v>0</v>
          </cell>
        </row>
        <row r="836">
          <cell r="F836">
            <v>0</v>
          </cell>
          <cell r="G836">
            <v>0</v>
          </cell>
        </row>
        <row r="864">
          <cell r="F864">
            <v>0</v>
          </cell>
          <cell r="G864">
            <v>3584</v>
          </cell>
        </row>
        <row r="875">
          <cell r="F875">
            <v>0</v>
          </cell>
          <cell r="G875">
            <v>281</v>
          </cell>
        </row>
        <row r="898">
          <cell r="F898">
            <v>0</v>
          </cell>
          <cell r="G898">
            <v>0</v>
          </cell>
        </row>
        <row r="910">
          <cell r="F910">
            <v>31045</v>
          </cell>
          <cell r="G910">
            <v>10465</v>
          </cell>
        </row>
        <row r="943">
          <cell r="F943">
            <v>0</v>
          </cell>
          <cell r="G943">
            <v>0</v>
          </cell>
        </row>
        <row r="947">
          <cell r="F947">
            <v>0</v>
          </cell>
          <cell r="G947">
            <v>0</v>
          </cell>
        </row>
        <row r="950">
          <cell r="F950">
            <v>0</v>
          </cell>
          <cell r="G950">
            <v>0</v>
          </cell>
        </row>
        <row r="1161">
          <cell r="F1161">
            <v>0</v>
          </cell>
          <cell r="G1161">
            <v>31247</v>
          </cell>
        </row>
        <row r="1173">
          <cell r="F1173">
            <v>0</v>
          </cell>
        </row>
        <row r="1207">
          <cell r="F1207">
            <v>0</v>
          </cell>
          <cell r="G1207">
            <v>0</v>
          </cell>
        </row>
        <row r="1226">
          <cell r="F1226">
            <v>0</v>
          </cell>
          <cell r="G1226">
            <v>0</v>
          </cell>
        </row>
        <row r="1236">
          <cell r="F1236">
            <v>0</v>
          </cell>
          <cell r="G1236">
            <v>0</v>
          </cell>
        </row>
        <row r="1264">
          <cell r="F1264">
            <v>0</v>
          </cell>
          <cell r="G1264">
            <v>0</v>
          </cell>
        </row>
        <row r="1275">
          <cell r="F1275">
            <v>0</v>
          </cell>
          <cell r="G1275">
            <v>0</v>
          </cell>
        </row>
        <row r="1298">
          <cell r="F1298">
            <v>0</v>
          </cell>
          <cell r="G1298">
            <v>0</v>
          </cell>
        </row>
        <row r="1310">
          <cell r="F1310">
            <v>0</v>
          </cell>
          <cell r="G1310">
            <v>2652</v>
          </cell>
        </row>
        <row r="1343">
          <cell r="F1343">
            <v>0</v>
          </cell>
          <cell r="G1343">
            <v>0</v>
          </cell>
        </row>
        <row r="1347">
          <cell r="F1347">
            <v>0</v>
          </cell>
          <cell r="G1347">
            <v>0</v>
          </cell>
        </row>
        <row r="1350">
          <cell r="F1350">
            <v>0</v>
          </cell>
          <cell r="G1350">
            <v>0</v>
          </cell>
        </row>
        <row r="1961">
          <cell r="F1961">
            <v>0</v>
          </cell>
          <cell r="G1961">
            <v>0</v>
          </cell>
        </row>
        <row r="1973">
          <cell r="F1973">
            <v>0</v>
          </cell>
          <cell r="G1973">
            <v>815</v>
          </cell>
        </row>
        <row r="2007">
          <cell r="F2007">
            <v>0</v>
          </cell>
          <cell r="G2007">
            <v>0</v>
          </cell>
        </row>
        <row r="2026">
          <cell r="F2026">
            <v>0</v>
          </cell>
          <cell r="G2026">
            <v>0</v>
          </cell>
        </row>
        <row r="2036">
          <cell r="F2036">
            <v>0</v>
          </cell>
          <cell r="G2036">
            <v>0</v>
          </cell>
        </row>
        <row r="2064">
          <cell r="F2064">
            <v>0</v>
          </cell>
          <cell r="G2064">
            <v>0</v>
          </cell>
        </row>
        <row r="2075">
          <cell r="F2075">
            <v>0</v>
          </cell>
          <cell r="G2075">
            <v>0</v>
          </cell>
        </row>
        <row r="2098">
          <cell r="F2098">
            <v>0</v>
          </cell>
          <cell r="G2098">
            <v>0</v>
          </cell>
        </row>
        <row r="2110">
          <cell r="F2110">
            <v>0</v>
          </cell>
          <cell r="G2110">
            <v>0</v>
          </cell>
        </row>
        <row r="2143">
          <cell r="F2143">
            <v>0</v>
          </cell>
          <cell r="G2143">
            <v>0</v>
          </cell>
        </row>
        <row r="2147">
          <cell r="F2147">
            <v>0</v>
          </cell>
          <cell r="G2147">
            <v>0</v>
          </cell>
        </row>
        <row r="2150">
          <cell r="F2150">
            <v>0</v>
          </cell>
          <cell r="G2150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tabSelected="1" workbookViewId="0">
      <selection sqref="A1:E1"/>
    </sheetView>
  </sheetViews>
  <sheetFormatPr defaultRowHeight="15" x14ac:dyDescent="0.25"/>
  <cols>
    <col min="1" max="1" width="13.140625" customWidth="1"/>
    <col min="2" max="2" width="66.5703125" customWidth="1"/>
    <col min="3" max="4" width="18" customWidth="1"/>
  </cols>
  <sheetData>
    <row r="1" spans="1:5" ht="15.75" x14ac:dyDescent="0.25">
      <c r="A1" s="51" t="s">
        <v>0</v>
      </c>
      <c r="B1" s="51"/>
      <c r="C1" s="51"/>
      <c r="D1" s="51"/>
      <c r="E1" s="51"/>
    </row>
    <row r="2" spans="1:5" ht="15.75" x14ac:dyDescent="0.25">
      <c r="A2" s="51" t="s">
        <v>1</v>
      </c>
      <c r="B2" s="51"/>
      <c r="C2" s="51"/>
      <c r="D2" s="51"/>
      <c r="E2" s="51"/>
    </row>
    <row r="3" spans="1:5" ht="15.75" x14ac:dyDescent="0.25">
      <c r="A3" s="1"/>
      <c r="B3" s="1"/>
      <c r="C3" s="2"/>
      <c r="D3" s="2"/>
      <c r="E3" s="3"/>
    </row>
    <row r="4" spans="1:5" ht="31.5" x14ac:dyDescent="0.2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5" x14ac:dyDescent="0.25">
      <c r="A5" s="52">
        <v>1</v>
      </c>
      <c r="B5" s="52"/>
      <c r="C5" s="6">
        <v>2</v>
      </c>
      <c r="D5" s="6">
        <v>3</v>
      </c>
      <c r="E5" s="7" t="s">
        <v>7</v>
      </c>
    </row>
    <row r="6" spans="1:5" ht="27" customHeight="1" x14ac:dyDescent="0.25">
      <c r="A6" s="8" t="s">
        <v>8</v>
      </c>
      <c r="B6" s="9" t="s">
        <v>9</v>
      </c>
      <c r="C6" s="10">
        <f>C7</f>
        <v>3338077</v>
      </c>
      <c r="D6" s="10">
        <f>D7</f>
        <v>1698516</v>
      </c>
      <c r="E6" s="11">
        <f>SUM(D6/C6*100)</f>
        <v>50.883068305494447</v>
      </c>
    </row>
    <row r="7" spans="1:5" ht="27" customHeight="1" x14ac:dyDescent="0.25">
      <c r="A7" s="12" t="s">
        <v>10</v>
      </c>
      <c r="B7" s="13" t="s">
        <v>11</v>
      </c>
      <c r="C7" s="14">
        <f>C8</f>
        <v>3338077</v>
      </c>
      <c r="D7" s="14">
        <f>D8</f>
        <v>1698516</v>
      </c>
      <c r="E7" s="15">
        <f t="shared" ref="E7:E8" si="0">SUM(D7/C7*100)</f>
        <v>50.883068305494447</v>
      </c>
    </row>
    <row r="8" spans="1:5" ht="27" customHeight="1" x14ac:dyDescent="0.25">
      <c r="A8" s="16" t="s">
        <v>12</v>
      </c>
      <c r="B8" s="17" t="s">
        <v>13</v>
      </c>
      <c r="C8" s="18">
        <f>C9+C26+C43+C60+C122</f>
        <v>3338077</v>
      </c>
      <c r="D8" s="18">
        <f>D9+D26+D43+D60+D122</f>
        <v>1698516</v>
      </c>
      <c r="E8" s="19">
        <f t="shared" si="0"/>
        <v>50.883068305494447</v>
      </c>
    </row>
    <row r="9" spans="1:5" ht="27" customHeight="1" x14ac:dyDescent="0.25">
      <c r="A9" s="20" t="s">
        <v>14</v>
      </c>
      <c r="B9" s="21" t="s">
        <v>15</v>
      </c>
      <c r="C9" s="22">
        <f>C10</f>
        <v>2732806</v>
      </c>
      <c r="D9" s="22">
        <f>D10</f>
        <v>1256642.22</v>
      </c>
      <c r="E9" s="23">
        <f>SUM(D9/C9*100)</f>
        <v>45.983586833459825</v>
      </c>
    </row>
    <row r="10" spans="1:5" ht="27" customHeight="1" x14ac:dyDescent="0.25">
      <c r="A10" s="24">
        <v>942</v>
      </c>
      <c r="B10" s="25" t="s">
        <v>16</v>
      </c>
      <c r="C10" s="26">
        <f>C11</f>
        <v>2732806</v>
      </c>
      <c r="D10" s="26">
        <f>D11</f>
        <v>1256642.22</v>
      </c>
      <c r="E10" s="27">
        <f t="shared" ref="E10:E25" si="1">SUM(D10/C10*100)</f>
        <v>45.983586833459825</v>
      </c>
    </row>
    <row r="11" spans="1:5" ht="27" customHeight="1" x14ac:dyDescent="0.25">
      <c r="A11" s="28">
        <v>11</v>
      </c>
      <c r="B11" s="29" t="s">
        <v>17</v>
      </c>
      <c r="C11" s="30">
        <f>C12+C20</f>
        <v>2732806</v>
      </c>
      <c r="D11" s="30">
        <f>D12+D20</f>
        <v>1256642.22</v>
      </c>
      <c r="E11" s="31">
        <f t="shared" si="1"/>
        <v>45.983586833459825</v>
      </c>
    </row>
    <row r="12" spans="1:5" ht="27" customHeight="1" x14ac:dyDescent="0.25">
      <c r="A12" s="32">
        <v>3</v>
      </c>
      <c r="B12" s="33" t="s">
        <v>18</v>
      </c>
      <c r="C12" s="34">
        <f>SUM(C13:C19)</f>
        <v>2732806</v>
      </c>
      <c r="D12" s="34">
        <f>SUM(D13:D19)</f>
        <v>1256642.22</v>
      </c>
      <c r="E12" s="35">
        <f t="shared" si="1"/>
        <v>45.983586833459825</v>
      </c>
    </row>
    <row r="13" spans="1:5" ht="27" customHeight="1" x14ac:dyDescent="0.25">
      <c r="A13" s="36">
        <v>31</v>
      </c>
      <c r="B13" s="37" t="s">
        <v>19</v>
      </c>
      <c r="C13" s="38">
        <f>'[1]RAČUN PRIHODA I RASHODA'!F161-C30-C47</f>
        <v>2666809</v>
      </c>
      <c r="D13" s="38">
        <f>'[1]RAČUN PRIHODA I RASHODA'!G161-D30-D47</f>
        <v>1220366.82</v>
      </c>
      <c r="E13" s="39">
        <f t="shared" si="1"/>
        <v>45.761313239905817</v>
      </c>
    </row>
    <row r="14" spans="1:5" ht="27" customHeight="1" x14ac:dyDescent="0.25">
      <c r="A14" s="40">
        <v>32</v>
      </c>
      <c r="B14" s="41" t="s">
        <v>20</v>
      </c>
      <c r="C14" s="38">
        <f>'[1]RAČUN PRIHODA I RASHODA'!F173-C31-C48</f>
        <v>65997</v>
      </c>
      <c r="D14" s="38">
        <f>'[1]RAČUN PRIHODA I RASHODA'!G173-D31-D48</f>
        <v>36275.4</v>
      </c>
      <c r="E14" s="39">
        <f t="shared" si="1"/>
        <v>54.965225692076913</v>
      </c>
    </row>
    <row r="15" spans="1:5" ht="27" customHeight="1" x14ac:dyDescent="0.25">
      <c r="A15" s="40">
        <v>34</v>
      </c>
      <c r="B15" s="41" t="s">
        <v>21</v>
      </c>
      <c r="C15" s="38">
        <f>'[1]RAČUN PRIHODA I RASHODA'!F207-C32-C49</f>
        <v>0</v>
      </c>
      <c r="D15" s="38">
        <f>'[1]RAČUN PRIHODA I RASHODA'!G207-D32-D49</f>
        <v>0</v>
      </c>
      <c r="E15" s="39" t="e">
        <f t="shared" si="1"/>
        <v>#DIV/0!</v>
      </c>
    </row>
    <row r="16" spans="1:5" ht="27" customHeight="1" x14ac:dyDescent="0.25">
      <c r="A16" s="40">
        <v>35</v>
      </c>
      <c r="B16" s="41" t="s">
        <v>22</v>
      </c>
      <c r="C16" s="38">
        <f>'[1]RAČUN PRIHODA I RASHODA'!F226-C33-C50</f>
        <v>0</v>
      </c>
      <c r="D16" s="38">
        <f>'[1]RAČUN PRIHODA I RASHODA'!G226-D33-D50</f>
        <v>0</v>
      </c>
      <c r="E16" s="39" t="e">
        <f t="shared" si="1"/>
        <v>#DIV/0!</v>
      </c>
    </row>
    <row r="17" spans="1:5" ht="27" customHeight="1" x14ac:dyDescent="0.25">
      <c r="A17" s="40">
        <v>36</v>
      </c>
      <c r="B17" s="41" t="s">
        <v>23</v>
      </c>
      <c r="C17" s="38">
        <f>'[1]RAČUN PRIHODA I RASHODA'!F236-C34-C51</f>
        <v>0</v>
      </c>
      <c r="D17" s="38">
        <f>'[1]RAČUN PRIHODA I RASHODA'!G236-D34-D51</f>
        <v>0</v>
      </c>
      <c r="E17" s="39" t="e">
        <f t="shared" si="1"/>
        <v>#DIV/0!</v>
      </c>
    </row>
    <row r="18" spans="1:5" ht="27" customHeight="1" x14ac:dyDescent="0.25">
      <c r="A18" s="40">
        <v>37</v>
      </c>
      <c r="B18" s="41" t="s">
        <v>24</v>
      </c>
      <c r="C18" s="38">
        <f>'[1]RAČUN PRIHODA I RASHODA'!F264-C35-C52</f>
        <v>0</v>
      </c>
      <c r="D18" s="38">
        <f>'[1]RAČUN PRIHODA I RASHODA'!G264-D35-D52</f>
        <v>0</v>
      </c>
      <c r="E18" s="39" t="e">
        <f t="shared" si="1"/>
        <v>#DIV/0!</v>
      </c>
    </row>
    <row r="19" spans="1:5" ht="27" customHeight="1" x14ac:dyDescent="0.25">
      <c r="A19" s="40">
        <v>38</v>
      </c>
      <c r="B19" s="41" t="s">
        <v>25</v>
      </c>
      <c r="C19" s="38">
        <f>'[1]RAČUN PRIHODA I RASHODA'!F275-C36-C53</f>
        <v>0</v>
      </c>
      <c r="D19" s="38">
        <f>'[1]RAČUN PRIHODA I RASHODA'!G275-D36-D53</f>
        <v>0</v>
      </c>
      <c r="E19" s="39" t="e">
        <f t="shared" si="1"/>
        <v>#DIV/0!</v>
      </c>
    </row>
    <row r="20" spans="1:5" ht="27" customHeight="1" x14ac:dyDescent="0.25">
      <c r="A20" s="42">
        <v>4</v>
      </c>
      <c r="B20" s="43" t="s">
        <v>26</v>
      </c>
      <c r="C20" s="44">
        <f>SUM(C21:C25)</f>
        <v>0</v>
      </c>
      <c r="D20" s="44">
        <f>SUM(D21:D25)</f>
        <v>0</v>
      </c>
      <c r="E20" s="35" t="e">
        <f t="shared" si="1"/>
        <v>#DIV/0!</v>
      </c>
    </row>
    <row r="21" spans="1:5" ht="27" customHeight="1" x14ac:dyDescent="0.25">
      <c r="A21" s="40">
        <v>41</v>
      </c>
      <c r="B21" s="41" t="s">
        <v>27</v>
      </c>
      <c r="C21" s="38">
        <f>'[1]RAČUN PRIHODA I RASHODA'!F298-C38-C55</f>
        <v>0</v>
      </c>
      <c r="D21" s="38">
        <f>'[1]RAČUN PRIHODA I RASHODA'!G298-D38-D55</f>
        <v>0</v>
      </c>
      <c r="E21" s="39" t="e">
        <f t="shared" si="1"/>
        <v>#DIV/0!</v>
      </c>
    </row>
    <row r="22" spans="1:5" ht="27" customHeight="1" x14ac:dyDescent="0.25">
      <c r="A22" s="40">
        <v>42</v>
      </c>
      <c r="B22" s="41" t="s">
        <v>28</v>
      </c>
      <c r="C22" s="38">
        <f>'[1]RAČUN PRIHODA I RASHODA'!F310-C39-C56</f>
        <v>0</v>
      </c>
      <c r="D22" s="38">
        <f>'[1]RAČUN PRIHODA I RASHODA'!G310-D39-D56</f>
        <v>0</v>
      </c>
      <c r="E22" s="39" t="e">
        <f t="shared" si="1"/>
        <v>#DIV/0!</v>
      </c>
    </row>
    <row r="23" spans="1:5" ht="27" customHeight="1" x14ac:dyDescent="0.25">
      <c r="A23" s="40">
        <v>43</v>
      </c>
      <c r="B23" s="41" t="s">
        <v>29</v>
      </c>
      <c r="C23" s="38">
        <f>'[1]RAČUN PRIHODA I RASHODA'!F343-C40-C57</f>
        <v>0</v>
      </c>
      <c r="D23" s="38">
        <f>'[1]RAČUN PRIHODA I RASHODA'!G343-D40-D57</f>
        <v>0</v>
      </c>
      <c r="E23" s="39" t="e">
        <f t="shared" si="1"/>
        <v>#DIV/0!</v>
      </c>
    </row>
    <row r="24" spans="1:5" ht="27" customHeight="1" x14ac:dyDescent="0.25">
      <c r="A24" s="40">
        <v>44</v>
      </c>
      <c r="B24" s="41" t="s">
        <v>30</v>
      </c>
      <c r="C24" s="38">
        <f>'[1]RAČUN PRIHODA I RASHODA'!F347-C41-C58</f>
        <v>0</v>
      </c>
      <c r="D24" s="38">
        <f>'[1]RAČUN PRIHODA I RASHODA'!G347-D41-D58</f>
        <v>0</v>
      </c>
      <c r="E24" s="39" t="e">
        <f t="shared" si="1"/>
        <v>#DIV/0!</v>
      </c>
    </row>
    <row r="25" spans="1:5" ht="27" customHeight="1" x14ac:dyDescent="0.25">
      <c r="A25" s="40">
        <v>45</v>
      </c>
      <c r="B25" s="41" t="s">
        <v>31</v>
      </c>
      <c r="C25" s="38">
        <f>'[1]RAČUN PRIHODA I RASHODA'!F350-C42-C59</f>
        <v>0</v>
      </c>
      <c r="D25" s="38">
        <f>'[1]RAČUN PRIHODA I RASHODA'!G350-D42-D59</f>
        <v>0</v>
      </c>
      <c r="E25" s="39" t="e">
        <f t="shared" si="1"/>
        <v>#DIV/0!</v>
      </c>
    </row>
    <row r="26" spans="1:5" ht="27" customHeight="1" x14ac:dyDescent="0.25">
      <c r="A26" s="20" t="s">
        <v>32</v>
      </c>
      <c r="B26" s="21" t="s">
        <v>33</v>
      </c>
      <c r="C26" s="22">
        <f>C27</f>
        <v>179009</v>
      </c>
      <c r="D26" s="22">
        <f>D27</f>
        <v>91637.57</v>
      </c>
      <c r="E26" s="23">
        <f>SUM(D26/C26*100)</f>
        <v>51.191599305062873</v>
      </c>
    </row>
    <row r="27" spans="1:5" ht="27" customHeight="1" x14ac:dyDescent="0.25">
      <c r="A27" s="24">
        <v>942</v>
      </c>
      <c r="B27" s="25" t="s">
        <v>16</v>
      </c>
      <c r="C27" s="26">
        <f>C28</f>
        <v>179009</v>
      </c>
      <c r="D27" s="26">
        <f>D28</f>
        <v>91637.57</v>
      </c>
      <c r="E27" s="27">
        <f t="shared" ref="E27:E42" si="2">SUM(D27/C27*100)</f>
        <v>51.191599305062873</v>
      </c>
    </row>
    <row r="28" spans="1:5" ht="27" customHeight="1" x14ac:dyDescent="0.25">
      <c r="A28" s="28">
        <v>11</v>
      </c>
      <c r="B28" s="29" t="s">
        <v>17</v>
      </c>
      <c r="C28" s="30">
        <f>C29+C37</f>
        <v>179009</v>
      </c>
      <c r="D28" s="30">
        <f>D29+D37</f>
        <v>91637.57</v>
      </c>
      <c r="E28" s="31">
        <f t="shared" si="2"/>
        <v>51.191599305062873</v>
      </c>
    </row>
    <row r="29" spans="1:5" ht="27" customHeight="1" x14ac:dyDescent="0.25">
      <c r="A29" s="32">
        <v>3</v>
      </c>
      <c r="B29" s="33" t="s">
        <v>18</v>
      </c>
      <c r="C29" s="34">
        <f>SUM(C30:C36)</f>
        <v>179009</v>
      </c>
      <c r="D29" s="34">
        <f>SUM(D30:D36)</f>
        <v>91637.57</v>
      </c>
      <c r="E29" s="35">
        <f t="shared" si="2"/>
        <v>51.191599305062873</v>
      </c>
    </row>
    <row r="30" spans="1:5" ht="27" customHeight="1" x14ac:dyDescent="0.25">
      <c r="A30" s="36">
        <v>31</v>
      </c>
      <c r="B30" s="37" t="s">
        <v>19</v>
      </c>
      <c r="C30" s="45">
        <v>0</v>
      </c>
      <c r="D30" s="45">
        <v>13565.18</v>
      </c>
      <c r="E30" s="39" t="e">
        <f t="shared" si="2"/>
        <v>#DIV/0!</v>
      </c>
    </row>
    <row r="31" spans="1:5" ht="27" customHeight="1" x14ac:dyDescent="0.25">
      <c r="A31" s="46">
        <v>32</v>
      </c>
      <c r="B31" s="47" t="s">
        <v>20</v>
      </c>
      <c r="C31" s="45">
        <v>179009</v>
      </c>
      <c r="D31" s="45">
        <v>78072.39</v>
      </c>
      <c r="E31" s="39">
        <f t="shared" si="2"/>
        <v>43.613667469233391</v>
      </c>
    </row>
    <row r="32" spans="1:5" ht="27" customHeight="1" x14ac:dyDescent="0.25">
      <c r="A32" s="46">
        <v>34</v>
      </c>
      <c r="B32" s="47" t="s">
        <v>21</v>
      </c>
      <c r="C32" s="45">
        <v>0</v>
      </c>
      <c r="D32" s="45">
        <v>0</v>
      </c>
      <c r="E32" s="39" t="e">
        <f t="shared" si="2"/>
        <v>#DIV/0!</v>
      </c>
    </row>
    <row r="33" spans="1:5" ht="27" customHeight="1" x14ac:dyDescent="0.25">
      <c r="A33" s="46">
        <v>35</v>
      </c>
      <c r="B33" s="47" t="s">
        <v>22</v>
      </c>
      <c r="C33" s="45">
        <v>0</v>
      </c>
      <c r="D33" s="45">
        <v>0</v>
      </c>
      <c r="E33" s="39" t="e">
        <f t="shared" si="2"/>
        <v>#DIV/0!</v>
      </c>
    </row>
    <row r="34" spans="1:5" ht="27" customHeight="1" x14ac:dyDescent="0.25">
      <c r="A34" s="46">
        <v>36</v>
      </c>
      <c r="B34" s="47" t="s">
        <v>23</v>
      </c>
      <c r="C34" s="45">
        <v>0</v>
      </c>
      <c r="D34" s="45">
        <v>0</v>
      </c>
      <c r="E34" s="39" t="e">
        <f t="shared" si="2"/>
        <v>#DIV/0!</v>
      </c>
    </row>
    <row r="35" spans="1:5" ht="27" customHeight="1" x14ac:dyDescent="0.25">
      <c r="A35" s="46">
        <v>37</v>
      </c>
      <c r="B35" s="47" t="s">
        <v>24</v>
      </c>
      <c r="C35" s="45">
        <v>0</v>
      </c>
      <c r="D35" s="45">
        <v>0</v>
      </c>
      <c r="E35" s="39" t="e">
        <f t="shared" si="2"/>
        <v>#DIV/0!</v>
      </c>
    </row>
    <row r="36" spans="1:5" ht="27" customHeight="1" x14ac:dyDescent="0.25">
      <c r="A36" s="46">
        <v>38</v>
      </c>
      <c r="B36" s="47" t="s">
        <v>25</v>
      </c>
      <c r="C36" s="45">
        <v>0</v>
      </c>
      <c r="D36" s="45">
        <v>0</v>
      </c>
      <c r="E36" s="39" t="e">
        <f t="shared" si="2"/>
        <v>#DIV/0!</v>
      </c>
    </row>
    <row r="37" spans="1:5" ht="27" customHeight="1" x14ac:dyDescent="0.25">
      <c r="A37" s="48">
        <v>4</v>
      </c>
      <c r="B37" s="49" t="s">
        <v>26</v>
      </c>
      <c r="C37" s="50">
        <f>SUM(C38:C42)</f>
        <v>0</v>
      </c>
      <c r="D37" s="50">
        <f>SUM(D38:D42)</f>
        <v>0</v>
      </c>
      <c r="E37" s="35" t="e">
        <f t="shared" si="2"/>
        <v>#DIV/0!</v>
      </c>
    </row>
    <row r="38" spans="1:5" ht="27" customHeight="1" x14ac:dyDescent="0.25">
      <c r="A38" s="46">
        <v>41</v>
      </c>
      <c r="B38" s="47" t="s">
        <v>27</v>
      </c>
      <c r="C38" s="45">
        <v>0</v>
      </c>
      <c r="D38" s="45">
        <v>0</v>
      </c>
      <c r="E38" s="39" t="e">
        <f t="shared" si="2"/>
        <v>#DIV/0!</v>
      </c>
    </row>
    <row r="39" spans="1:5" ht="27" customHeight="1" x14ac:dyDescent="0.25">
      <c r="A39" s="46">
        <v>42</v>
      </c>
      <c r="B39" s="47" t="s">
        <v>28</v>
      </c>
      <c r="C39" s="45">
        <v>0</v>
      </c>
      <c r="D39" s="45">
        <v>0</v>
      </c>
      <c r="E39" s="39" t="e">
        <f t="shared" si="2"/>
        <v>#DIV/0!</v>
      </c>
    </row>
    <row r="40" spans="1:5" ht="27" customHeight="1" x14ac:dyDescent="0.25">
      <c r="A40" s="40">
        <v>43</v>
      </c>
      <c r="B40" s="41" t="s">
        <v>29</v>
      </c>
      <c r="C40" s="45">
        <v>0</v>
      </c>
      <c r="D40" s="45">
        <v>0</v>
      </c>
      <c r="E40" s="39" t="e">
        <f t="shared" si="2"/>
        <v>#DIV/0!</v>
      </c>
    </row>
    <row r="41" spans="1:5" ht="27" customHeight="1" x14ac:dyDescent="0.25">
      <c r="A41" s="46">
        <v>44</v>
      </c>
      <c r="B41" s="47" t="s">
        <v>30</v>
      </c>
      <c r="C41" s="45">
        <v>0</v>
      </c>
      <c r="D41" s="45">
        <v>0</v>
      </c>
      <c r="E41" s="39" t="e">
        <f t="shared" si="2"/>
        <v>#DIV/0!</v>
      </c>
    </row>
    <row r="42" spans="1:5" ht="27" customHeight="1" x14ac:dyDescent="0.25">
      <c r="A42" s="46">
        <v>45</v>
      </c>
      <c r="B42" s="47" t="s">
        <v>31</v>
      </c>
      <c r="C42" s="45">
        <v>0</v>
      </c>
      <c r="D42" s="45">
        <v>0</v>
      </c>
      <c r="E42" s="39" t="e">
        <f t="shared" si="2"/>
        <v>#DIV/0!</v>
      </c>
    </row>
    <row r="43" spans="1:5" ht="27" customHeight="1" x14ac:dyDescent="0.25">
      <c r="A43" s="20" t="s">
        <v>34</v>
      </c>
      <c r="B43" s="21" t="s">
        <v>35</v>
      </c>
      <c r="C43" s="22">
        <f>C44</f>
        <v>2358</v>
      </c>
      <c r="D43" s="22">
        <f>D44</f>
        <v>1398.21</v>
      </c>
      <c r="E43" s="23">
        <f>SUM(D43/C43*100)</f>
        <v>59.296437659033089</v>
      </c>
    </row>
    <row r="44" spans="1:5" ht="27" customHeight="1" x14ac:dyDescent="0.25">
      <c r="A44" s="24">
        <v>942</v>
      </c>
      <c r="B44" s="25" t="s">
        <v>16</v>
      </c>
      <c r="C44" s="26">
        <f>C45</f>
        <v>2358</v>
      </c>
      <c r="D44" s="26">
        <f>D45</f>
        <v>1398.21</v>
      </c>
      <c r="E44" s="27">
        <f t="shared" ref="E44:E59" si="3">SUM(D44/C44*100)</f>
        <v>59.296437659033089</v>
      </c>
    </row>
    <row r="45" spans="1:5" ht="27" customHeight="1" x14ac:dyDescent="0.25">
      <c r="A45" s="28">
        <v>11</v>
      </c>
      <c r="B45" s="29" t="s">
        <v>17</v>
      </c>
      <c r="C45" s="30">
        <f>C46+C54</f>
        <v>2358</v>
      </c>
      <c r="D45" s="30">
        <f>D46+D54</f>
        <v>1398.21</v>
      </c>
      <c r="E45" s="31">
        <f t="shared" si="3"/>
        <v>59.296437659033089</v>
      </c>
    </row>
    <row r="46" spans="1:5" ht="27" customHeight="1" x14ac:dyDescent="0.25">
      <c r="A46" s="32">
        <v>3</v>
      </c>
      <c r="B46" s="33" t="s">
        <v>18</v>
      </c>
      <c r="C46" s="34">
        <f>SUM(C47:C53)</f>
        <v>2358</v>
      </c>
      <c r="D46" s="34">
        <f>SUM(D47:D53)</f>
        <v>1398.21</v>
      </c>
      <c r="E46" s="35">
        <f t="shared" si="3"/>
        <v>59.296437659033089</v>
      </c>
    </row>
    <row r="47" spans="1:5" ht="27" customHeight="1" x14ac:dyDescent="0.25">
      <c r="A47" s="36">
        <v>31</v>
      </c>
      <c r="B47" s="37" t="s">
        <v>19</v>
      </c>
      <c r="C47" s="38">
        <v>0</v>
      </c>
      <c r="D47" s="38">
        <v>0</v>
      </c>
      <c r="E47" s="39" t="e">
        <f t="shared" si="3"/>
        <v>#DIV/0!</v>
      </c>
    </row>
    <row r="48" spans="1:5" ht="27" customHeight="1" x14ac:dyDescent="0.25">
      <c r="A48" s="40">
        <v>32</v>
      </c>
      <c r="B48" s="41" t="s">
        <v>20</v>
      </c>
      <c r="C48" s="38">
        <v>2358</v>
      </c>
      <c r="D48" s="38">
        <v>1398.21</v>
      </c>
      <c r="E48" s="39">
        <f t="shared" si="3"/>
        <v>59.296437659033089</v>
      </c>
    </row>
    <row r="49" spans="1:5" ht="27" customHeight="1" x14ac:dyDescent="0.25">
      <c r="A49" s="40">
        <v>34</v>
      </c>
      <c r="B49" s="41" t="s">
        <v>21</v>
      </c>
      <c r="C49" s="38">
        <v>0</v>
      </c>
      <c r="D49" s="38">
        <v>0</v>
      </c>
      <c r="E49" s="39" t="e">
        <f t="shared" si="3"/>
        <v>#DIV/0!</v>
      </c>
    </row>
    <row r="50" spans="1:5" ht="27" customHeight="1" x14ac:dyDescent="0.25">
      <c r="A50" s="40">
        <v>35</v>
      </c>
      <c r="B50" s="41" t="s">
        <v>22</v>
      </c>
      <c r="C50" s="38">
        <v>0</v>
      </c>
      <c r="D50" s="38">
        <v>0</v>
      </c>
      <c r="E50" s="39" t="e">
        <f t="shared" si="3"/>
        <v>#DIV/0!</v>
      </c>
    </row>
    <row r="51" spans="1:5" ht="27" customHeight="1" x14ac:dyDescent="0.25">
      <c r="A51" s="40">
        <v>36</v>
      </c>
      <c r="B51" s="41" t="s">
        <v>23</v>
      </c>
      <c r="C51" s="38">
        <v>0</v>
      </c>
      <c r="D51" s="38">
        <v>0</v>
      </c>
      <c r="E51" s="39" t="e">
        <f t="shared" si="3"/>
        <v>#DIV/0!</v>
      </c>
    </row>
    <row r="52" spans="1:5" ht="27" customHeight="1" x14ac:dyDescent="0.25">
      <c r="A52" s="40">
        <v>37</v>
      </c>
      <c r="B52" s="41" t="s">
        <v>24</v>
      </c>
      <c r="C52" s="38">
        <v>0</v>
      </c>
      <c r="D52" s="38">
        <v>0</v>
      </c>
      <c r="E52" s="39" t="e">
        <f t="shared" si="3"/>
        <v>#DIV/0!</v>
      </c>
    </row>
    <row r="53" spans="1:5" ht="27" customHeight="1" x14ac:dyDescent="0.25">
      <c r="A53" s="40">
        <v>38</v>
      </c>
      <c r="B53" s="41" t="s">
        <v>25</v>
      </c>
      <c r="C53" s="38">
        <v>0</v>
      </c>
      <c r="D53" s="38">
        <v>0</v>
      </c>
      <c r="E53" s="39" t="e">
        <f t="shared" si="3"/>
        <v>#DIV/0!</v>
      </c>
    </row>
    <row r="54" spans="1:5" ht="27" customHeight="1" x14ac:dyDescent="0.25">
      <c r="A54" s="42">
        <v>4</v>
      </c>
      <c r="B54" s="43" t="s">
        <v>26</v>
      </c>
      <c r="C54" s="44">
        <f>SUM(C55:C59)</f>
        <v>0</v>
      </c>
      <c r="D54" s="44">
        <f>SUM(D55:D59)</f>
        <v>0</v>
      </c>
      <c r="E54" s="35" t="e">
        <f t="shared" si="3"/>
        <v>#DIV/0!</v>
      </c>
    </row>
    <row r="55" spans="1:5" ht="27" customHeight="1" x14ac:dyDescent="0.25">
      <c r="A55" s="40">
        <v>41</v>
      </c>
      <c r="B55" s="41" t="s">
        <v>27</v>
      </c>
      <c r="C55" s="38">
        <v>0</v>
      </c>
      <c r="D55" s="38">
        <v>0</v>
      </c>
      <c r="E55" s="39" t="e">
        <f t="shared" si="3"/>
        <v>#DIV/0!</v>
      </c>
    </row>
    <row r="56" spans="1:5" ht="27" customHeight="1" x14ac:dyDescent="0.25">
      <c r="A56" s="40">
        <v>42</v>
      </c>
      <c r="B56" s="41" t="s">
        <v>28</v>
      </c>
      <c r="C56" s="38">
        <v>0</v>
      </c>
      <c r="D56" s="38">
        <v>0</v>
      </c>
      <c r="E56" s="39" t="e">
        <f t="shared" si="3"/>
        <v>#DIV/0!</v>
      </c>
    </row>
    <row r="57" spans="1:5" ht="27" customHeight="1" x14ac:dyDescent="0.25">
      <c r="A57" s="40">
        <v>43</v>
      </c>
      <c r="B57" s="41" t="s">
        <v>29</v>
      </c>
      <c r="C57" s="38">
        <v>0</v>
      </c>
      <c r="D57" s="38">
        <v>0</v>
      </c>
      <c r="E57" s="39" t="e">
        <f t="shared" si="3"/>
        <v>#DIV/0!</v>
      </c>
    </row>
    <row r="58" spans="1:5" ht="27" customHeight="1" x14ac:dyDescent="0.25">
      <c r="A58" s="40">
        <v>44</v>
      </c>
      <c r="B58" s="41" t="s">
        <v>30</v>
      </c>
      <c r="C58" s="38">
        <v>0</v>
      </c>
      <c r="D58" s="38">
        <v>0</v>
      </c>
      <c r="E58" s="39" t="e">
        <f t="shared" si="3"/>
        <v>#DIV/0!</v>
      </c>
    </row>
    <row r="59" spans="1:5" ht="27" customHeight="1" x14ac:dyDescent="0.25">
      <c r="A59" s="40">
        <v>45</v>
      </c>
      <c r="B59" s="41" t="s">
        <v>31</v>
      </c>
      <c r="C59" s="38">
        <v>0</v>
      </c>
      <c r="D59" s="38">
        <v>0</v>
      </c>
      <c r="E59" s="39" t="e">
        <f t="shared" si="3"/>
        <v>#DIV/0!</v>
      </c>
    </row>
    <row r="60" spans="1:5" ht="27" customHeight="1" x14ac:dyDescent="0.25">
      <c r="A60" s="20" t="s">
        <v>36</v>
      </c>
      <c r="B60" s="21" t="s">
        <v>37</v>
      </c>
      <c r="C60" s="22">
        <f>C61</f>
        <v>423904</v>
      </c>
      <c r="D60" s="22">
        <f>D61</f>
        <v>336477</v>
      </c>
      <c r="E60" s="23">
        <f>SUM(D60/C60*100)</f>
        <v>79.375754887899149</v>
      </c>
    </row>
    <row r="61" spans="1:5" ht="27" customHeight="1" x14ac:dyDescent="0.25">
      <c r="A61" s="24">
        <v>942</v>
      </c>
      <c r="B61" s="25" t="s">
        <v>16</v>
      </c>
      <c r="C61" s="26">
        <f>C62+C77+C92+C107</f>
        <v>423904</v>
      </c>
      <c r="D61" s="26">
        <f>D62+D77+D92+D107</f>
        <v>336477</v>
      </c>
      <c r="E61" s="27">
        <f t="shared" ref="E61:E76" si="4">SUM(D61/C61*100)</f>
        <v>79.375754887899149</v>
      </c>
    </row>
    <row r="62" spans="1:5" ht="27" customHeight="1" x14ac:dyDescent="0.25">
      <c r="A62" s="28">
        <v>31</v>
      </c>
      <c r="B62" s="29" t="s">
        <v>38</v>
      </c>
      <c r="C62" s="30">
        <f>C63+C71</f>
        <v>73000</v>
      </c>
      <c r="D62" s="30">
        <f>D63+D71</f>
        <v>88447</v>
      </c>
      <c r="E62" s="31">
        <f t="shared" si="4"/>
        <v>121.16027397260274</v>
      </c>
    </row>
    <row r="63" spans="1:5" ht="27" customHeight="1" x14ac:dyDescent="0.25">
      <c r="A63" s="32">
        <v>3</v>
      </c>
      <c r="B63" s="33" t="s">
        <v>18</v>
      </c>
      <c r="C63" s="34">
        <f>SUM(C64:C70)</f>
        <v>73000</v>
      </c>
      <c r="D63" s="34">
        <f>SUM(D64:D70)</f>
        <v>87847</v>
      </c>
      <c r="E63" s="35">
        <f t="shared" si="4"/>
        <v>120.33835616438355</v>
      </c>
    </row>
    <row r="64" spans="1:5" ht="27" customHeight="1" x14ac:dyDescent="0.25">
      <c r="A64" s="36">
        <v>31</v>
      </c>
      <c r="B64" s="37" t="s">
        <v>19</v>
      </c>
      <c r="C64" s="38">
        <f>'[1]RAČUN PRIHODA I RASHODA'!F561</f>
        <v>27879</v>
      </c>
      <c r="D64" s="38">
        <f>'[1]RAČUN PRIHODA I RASHODA'!G561</f>
        <v>29393</v>
      </c>
      <c r="E64" s="39">
        <f t="shared" si="4"/>
        <v>105.43061085404786</v>
      </c>
    </row>
    <row r="65" spans="1:5" ht="27" customHeight="1" x14ac:dyDescent="0.25">
      <c r="A65" s="40">
        <v>32</v>
      </c>
      <c r="B65" s="41" t="s">
        <v>20</v>
      </c>
      <c r="C65" s="38">
        <f>'[1]RAČUN PRIHODA I RASHODA'!F573</f>
        <v>45121</v>
      </c>
      <c r="D65" s="38">
        <f>'[1]RAČUN PRIHODA I RASHODA'!G573</f>
        <v>58454</v>
      </c>
      <c r="E65" s="39">
        <f t="shared" si="4"/>
        <v>129.54943374481948</v>
      </c>
    </row>
    <row r="66" spans="1:5" ht="27" customHeight="1" x14ac:dyDescent="0.25">
      <c r="A66" s="40">
        <v>34</v>
      </c>
      <c r="B66" s="41" t="s">
        <v>21</v>
      </c>
      <c r="C66" s="38">
        <f>'[1]RAČUN PRIHODA I RASHODA'!F607</f>
        <v>0</v>
      </c>
      <c r="D66" s="38">
        <f>'[1]RAČUN PRIHODA I RASHODA'!G607</f>
        <v>0</v>
      </c>
      <c r="E66" s="39" t="e">
        <f t="shared" si="4"/>
        <v>#DIV/0!</v>
      </c>
    </row>
    <row r="67" spans="1:5" ht="27" customHeight="1" x14ac:dyDescent="0.25">
      <c r="A67" s="40">
        <v>35</v>
      </c>
      <c r="B67" s="41" t="s">
        <v>22</v>
      </c>
      <c r="C67" s="38">
        <f>'[1]RAČUN PRIHODA I RASHODA'!F626</f>
        <v>0</v>
      </c>
      <c r="D67" s="38">
        <f>'[1]RAČUN PRIHODA I RASHODA'!G626</f>
        <v>0</v>
      </c>
      <c r="E67" s="39" t="e">
        <f t="shared" si="4"/>
        <v>#DIV/0!</v>
      </c>
    </row>
    <row r="68" spans="1:5" ht="27" customHeight="1" x14ac:dyDescent="0.25">
      <c r="A68" s="40">
        <v>36</v>
      </c>
      <c r="B68" s="41" t="s">
        <v>23</v>
      </c>
      <c r="C68" s="38">
        <f>'[1]RAČUN PRIHODA I RASHODA'!F636</f>
        <v>0</v>
      </c>
      <c r="D68" s="38">
        <f>'[1]RAČUN PRIHODA I RASHODA'!G636</f>
        <v>0</v>
      </c>
      <c r="E68" s="39" t="e">
        <f t="shared" si="4"/>
        <v>#DIV/0!</v>
      </c>
    </row>
    <row r="69" spans="1:5" ht="27" customHeight="1" x14ac:dyDescent="0.25">
      <c r="A69" s="40">
        <v>37</v>
      </c>
      <c r="B69" s="41" t="s">
        <v>24</v>
      </c>
      <c r="C69" s="38">
        <f>'[1]RAČUN PRIHODA I RASHODA'!F664</f>
        <v>0</v>
      </c>
      <c r="D69" s="38">
        <f>'[1]RAČUN PRIHODA I RASHODA'!G664</f>
        <v>0</v>
      </c>
      <c r="E69" s="39" t="e">
        <f t="shared" si="4"/>
        <v>#DIV/0!</v>
      </c>
    </row>
    <row r="70" spans="1:5" ht="27" customHeight="1" x14ac:dyDescent="0.25">
      <c r="A70" s="40">
        <v>38</v>
      </c>
      <c r="B70" s="41" t="s">
        <v>25</v>
      </c>
      <c r="C70" s="38">
        <f>'[1]RAČUN PRIHODA I RASHODA'!F675</f>
        <v>0</v>
      </c>
      <c r="D70" s="38">
        <f>'[1]RAČUN PRIHODA I RASHODA'!G675</f>
        <v>0</v>
      </c>
      <c r="E70" s="39" t="e">
        <f t="shared" si="4"/>
        <v>#DIV/0!</v>
      </c>
    </row>
    <row r="71" spans="1:5" ht="27" customHeight="1" x14ac:dyDescent="0.25">
      <c r="A71" s="42">
        <v>4</v>
      </c>
      <c r="B71" s="43" t="s">
        <v>26</v>
      </c>
      <c r="C71" s="44">
        <f>SUM(C72:C76)</f>
        <v>0</v>
      </c>
      <c r="D71" s="44">
        <f>SUM(D72:D76)</f>
        <v>600</v>
      </c>
      <c r="E71" s="35" t="e">
        <f t="shared" si="4"/>
        <v>#DIV/0!</v>
      </c>
    </row>
    <row r="72" spans="1:5" ht="27" customHeight="1" x14ac:dyDescent="0.25">
      <c r="A72" s="40">
        <v>41</v>
      </c>
      <c r="B72" s="41" t="s">
        <v>27</v>
      </c>
      <c r="C72" s="38">
        <f>'[1]RAČUN PRIHODA I RASHODA'!F698</f>
        <v>0</v>
      </c>
      <c r="D72" s="38">
        <f>'[1]RAČUN PRIHODA I RASHODA'!G698</f>
        <v>0</v>
      </c>
      <c r="E72" s="39" t="e">
        <f t="shared" si="4"/>
        <v>#DIV/0!</v>
      </c>
    </row>
    <row r="73" spans="1:5" ht="27" customHeight="1" x14ac:dyDescent="0.25">
      <c r="A73" s="40">
        <v>42</v>
      </c>
      <c r="B73" s="41" t="s">
        <v>28</v>
      </c>
      <c r="C73" s="38">
        <f>'[1]RAČUN PRIHODA I RASHODA'!F710</f>
        <v>0</v>
      </c>
      <c r="D73" s="38">
        <f>'[1]RAČUN PRIHODA I RASHODA'!G710</f>
        <v>600</v>
      </c>
      <c r="E73" s="39" t="e">
        <f t="shared" si="4"/>
        <v>#DIV/0!</v>
      </c>
    </row>
    <row r="74" spans="1:5" ht="27" customHeight="1" x14ac:dyDescent="0.25">
      <c r="A74" s="40">
        <v>43</v>
      </c>
      <c r="B74" s="41" t="s">
        <v>29</v>
      </c>
      <c r="C74" s="38">
        <f>'[1]RAČUN PRIHODA I RASHODA'!F743</f>
        <v>0</v>
      </c>
      <c r="D74" s="38">
        <f>'[1]RAČUN PRIHODA I RASHODA'!G743</f>
        <v>0</v>
      </c>
      <c r="E74" s="39" t="e">
        <f t="shared" si="4"/>
        <v>#DIV/0!</v>
      </c>
    </row>
    <row r="75" spans="1:5" ht="27" customHeight="1" x14ac:dyDescent="0.25">
      <c r="A75" s="40">
        <v>44</v>
      </c>
      <c r="B75" s="41" t="s">
        <v>30</v>
      </c>
      <c r="C75" s="38">
        <f>'[1]RAČUN PRIHODA I RASHODA'!F747</f>
        <v>0</v>
      </c>
      <c r="D75" s="38">
        <f>'[1]RAČUN PRIHODA I RASHODA'!G747</f>
        <v>0</v>
      </c>
      <c r="E75" s="39" t="e">
        <f t="shared" si="4"/>
        <v>#DIV/0!</v>
      </c>
    </row>
    <row r="76" spans="1:5" ht="27" customHeight="1" x14ac:dyDescent="0.25">
      <c r="A76" s="40">
        <v>45</v>
      </c>
      <c r="B76" s="41" t="s">
        <v>31</v>
      </c>
      <c r="C76" s="38">
        <f>'[1]RAČUN PRIHODA I RASHODA'!F750</f>
        <v>0</v>
      </c>
      <c r="D76" s="38">
        <f>'[1]RAČUN PRIHODA I RASHODA'!G750</f>
        <v>0</v>
      </c>
      <c r="E76" s="39" t="e">
        <f t="shared" si="4"/>
        <v>#DIV/0!</v>
      </c>
    </row>
    <row r="77" spans="1:5" ht="27" customHeight="1" x14ac:dyDescent="0.25">
      <c r="A77" s="28">
        <v>43</v>
      </c>
      <c r="B77" s="29" t="s">
        <v>39</v>
      </c>
      <c r="C77" s="30">
        <f>C78+C86</f>
        <v>350904</v>
      </c>
      <c r="D77" s="30">
        <f>D78+D86</f>
        <v>192986</v>
      </c>
      <c r="E77" s="31">
        <f t="shared" ref="E77:E106" si="5">SUM(D77/C77*100)</f>
        <v>54.996808243850168</v>
      </c>
    </row>
    <row r="78" spans="1:5" ht="27" customHeight="1" x14ac:dyDescent="0.25">
      <c r="A78" s="32">
        <v>3</v>
      </c>
      <c r="B78" s="33" t="s">
        <v>18</v>
      </c>
      <c r="C78" s="34">
        <f>SUM(C79:C85)</f>
        <v>319859</v>
      </c>
      <c r="D78" s="34">
        <f>SUM(D79:D85)</f>
        <v>182521</v>
      </c>
      <c r="E78" s="35">
        <f t="shared" si="5"/>
        <v>57.062955864927986</v>
      </c>
    </row>
    <row r="79" spans="1:5" ht="27" customHeight="1" x14ac:dyDescent="0.25">
      <c r="A79" s="36">
        <v>31</v>
      </c>
      <c r="B79" s="37" t="s">
        <v>19</v>
      </c>
      <c r="C79" s="38">
        <f>'[1]RAČUN PRIHODA I RASHODA'!F761</f>
        <v>150774</v>
      </c>
      <c r="D79" s="38">
        <f>'[1]RAČUN PRIHODA I RASHODA'!G761</f>
        <v>94975</v>
      </c>
      <c r="E79" s="39">
        <f t="shared" si="5"/>
        <v>62.991629856606579</v>
      </c>
    </row>
    <row r="80" spans="1:5" ht="27" customHeight="1" x14ac:dyDescent="0.25">
      <c r="A80" s="40">
        <v>32</v>
      </c>
      <c r="B80" s="41" t="s">
        <v>20</v>
      </c>
      <c r="C80" s="38">
        <f>'[1]RAČUN PRIHODA I RASHODA'!F773</f>
        <v>161785</v>
      </c>
      <c r="D80" s="38">
        <f>'[1]RAČUN PRIHODA I RASHODA'!G773</f>
        <v>80820</v>
      </c>
      <c r="E80" s="39">
        <f t="shared" si="5"/>
        <v>49.955187440121144</v>
      </c>
    </row>
    <row r="81" spans="1:7" ht="27" customHeight="1" x14ac:dyDescent="0.25">
      <c r="A81" s="40">
        <v>34</v>
      </c>
      <c r="B81" s="41" t="s">
        <v>21</v>
      </c>
      <c r="C81" s="38">
        <f>'[1]RAČUN PRIHODA I RASHODA'!F807</f>
        <v>7300</v>
      </c>
      <c r="D81" s="38">
        <f>'[1]RAČUN PRIHODA I RASHODA'!G807</f>
        <v>2861</v>
      </c>
      <c r="E81" s="39">
        <f t="shared" si="5"/>
        <v>39.19178082191781</v>
      </c>
    </row>
    <row r="82" spans="1:7" ht="27" customHeight="1" x14ac:dyDescent="0.25">
      <c r="A82" s="40">
        <v>35</v>
      </c>
      <c r="B82" s="41" t="s">
        <v>22</v>
      </c>
      <c r="C82" s="38">
        <f>'[1]RAČUN PRIHODA I RASHODA'!F826</f>
        <v>0</v>
      </c>
      <c r="D82" s="38">
        <f>'[1]RAČUN PRIHODA I RASHODA'!G826</f>
        <v>0</v>
      </c>
      <c r="E82" s="39" t="e">
        <f t="shared" si="5"/>
        <v>#DIV/0!</v>
      </c>
    </row>
    <row r="83" spans="1:7" ht="27" customHeight="1" x14ac:dyDescent="0.25">
      <c r="A83" s="40">
        <v>36</v>
      </c>
      <c r="B83" s="41" t="s">
        <v>23</v>
      </c>
      <c r="C83" s="38">
        <f>'[1]RAČUN PRIHODA I RASHODA'!F836</f>
        <v>0</v>
      </c>
      <c r="D83" s="38">
        <f>'[1]RAČUN PRIHODA I RASHODA'!G836</f>
        <v>0</v>
      </c>
      <c r="E83" s="39" t="e">
        <f t="shared" si="5"/>
        <v>#DIV/0!</v>
      </c>
    </row>
    <row r="84" spans="1:7" ht="27" customHeight="1" x14ac:dyDescent="0.25">
      <c r="A84" s="40">
        <v>37</v>
      </c>
      <c r="B84" s="41" t="s">
        <v>24</v>
      </c>
      <c r="C84" s="38">
        <f>'[1]RAČUN PRIHODA I RASHODA'!F864</f>
        <v>0</v>
      </c>
      <c r="D84" s="38">
        <f>'[1]RAČUN PRIHODA I RASHODA'!G864</f>
        <v>3584</v>
      </c>
      <c r="E84" s="39" t="e">
        <f t="shared" si="5"/>
        <v>#DIV/0!</v>
      </c>
    </row>
    <row r="85" spans="1:7" ht="27" customHeight="1" x14ac:dyDescent="0.25">
      <c r="A85" s="40">
        <v>38</v>
      </c>
      <c r="B85" s="41" t="s">
        <v>25</v>
      </c>
      <c r="C85" s="38">
        <f>'[1]RAČUN PRIHODA I RASHODA'!F875</f>
        <v>0</v>
      </c>
      <c r="D85" s="38">
        <f>'[1]RAČUN PRIHODA I RASHODA'!G875</f>
        <v>281</v>
      </c>
      <c r="E85" s="39" t="e">
        <f t="shared" si="5"/>
        <v>#DIV/0!</v>
      </c>
    </row>
    <row r="86" spans="1:7" ht="27" customHeight="1" x14ac:dyDescent="0.25">
      <c r="A86" s="42">
        <v>4</v>
      </c>
      <c r="B86" s="43" t="s">
        <v>26</v>
      </c>
      <c r="C86" s="44">
        <f>SUM(C87:C91)</f>
        <v>31045</v>
      </c>
      <c r="D86" s="44">
        <f>SUM(D87:D91)</f>
        <v>10465</v>
      </c>
      <c r="E86" s="35">
        <f t="shared" si="5"/>
        <v>33.709131905298761</v>
      </c>
    </row>
    <row r="87" spans="1:7" ht="27" customHeight="1" x14ac:dyDescent="0.25">
      <c r="A87" s="40">
        <v>41</v>
      </c>
      <c r="B87" s="41" t="s">
        <v>27</v>
      </c>
      <c r="C87" s="38">
        <f>'[1]RAČUN PRIHODA I RASHODA'!F898</f>
        <v>0</v>
      </c>
      <c r="D87" s="38">
        <f>'[1]RAČUN PRIHODA I RASHODA'!G898</f>
        <v>0</v>
      </c>
      <c r="E87" s="39" t="e">
        <f t="shared" si="5"/>
        <v>#DIV/0!</v>
      </c>
    </row>
    <row r="88" spans="1:7" ht="27" customHeight="1" x14ac:dyDescent="0.25">
      <c r="A88" s="40">
        <v>42</v>
      </c>
      <c r="B88" s="41" t="s">
        <v>28</v>
      </c>
      <c r="C88" s="38">
        <f>'[1]RAČUN PRIHODA I RASHODA'!F910</f>
        <v>31045</v>
      </c>
      <c r="D88" s="38">
        <f>'[1]RAČUN PRIHODA I RASHODA'!G910</f>
        <v>10465</v>
      </c>
      <c r="E88" s="39">
        <f t="shared" si="5"/>
        <v>33.709131905298761</v>
      </c>
    </row>
    <row r="89" spans="1:7" ht="27" customHeight="1" x14ac:dyDescent="0.25">
      <c r="A89" s="40">
        <v>43</v>
      </c>
      <c r="B89" s="41" t="s">
        <v>29</v>
      </c>
      <c r="C89" s="38">
        <f>'[1]RAČUN PRIHODA I RASHODA'!F943</f>
        <v>0</v>
      </c>
      <c r="D89" s="38">
        <f>'[1]RAČUN PRIHODA I RASHODA'!G943</f>
        <v>0</v>
      </c>
      <c r="E89" s="39" t="e">
        <f t="shared" si="5"/>
        <v>#DIV/0!</v>
      </c>
    </row>
    <row r="90" spans="1:7" ht="27" customHeight="1" x14ac:dyDescent="0.25">
      <c r="A90" s="40">
        <v>44</v>
      </c>
      <c r="B90" s="41" t="s">
        <v>30</v>
      </c>
      <c r="C90" s="38">
        <f>'[1]RAČUN PRIHODA I RASHODA'!F947</f>
        <v>0</v>
      </c>
      <c r="D90" s="38">
        <f>'[1]RAČUN PRIHODA I RASHODA'!G947</f>
        <v>0</v>
      </c>
      <c r="E90" s="39" t="e">
        <f t="shared" si="5"/>
        <v>#DIV/0!</v>
      </c>
    </row>
    <row r="91" spans="1:7" ht="27" customHeight="1" x14ac:dyDescent="0.25">
      <c r="A91" s="40">
        <v>45</v>
      </c>
      <c r="B91" s="41" t="s">
        <v>31</v>
      </c>
      <c r="C91" s="38">
        <f>'[1]RAČUN PRIHODA I RASHODA'!F950</f>
        <v>0</v>
      </c>
      <c r="D91" s="38">
        <f>'[1]RAČUN PRIHODA I RASHODA'!G950</f>
        <v>0</v>
      </c>
      <c r="E91" s="39" t="e">
        <f t="shared" si="5"/>
        <v>#DIV/0!</v>
      </c>
    </row>
    <row r="92" spans="1:7" ht="27" customHeight="1" x14ac:dyDescent="0.25">
      <c r="A92" s="28">
        <v>52</v>
      </c>
      <c r="B92" s="29" t="s">
        <v>40</v>
      </c>
      <c r="C92" s="30">
        <f>C93+C101</f>
        <v>0</v>
      </c>
      <c r="D92" s="30">
        <f>D93+D101</f>
        <v>54229</v>
      </c>
      <c r="E92" s="31" t="e">
        <f t="shared" si="5"/>
        <v>#DIV/0!</v>
      </c>
    </row>
    <row r="93" spans="1:7" ht="27" customHeight="1" x14ac:dyDescent="0.25">
      <c r="A93" s="32">
        <v>3</v>
      </c>
      <c r="B93" s="33" t="s">
        <v>18</v>
      </c>
      <c r="C93" s="34">
        <f>SUM(C94:C100)</f>
        <v>0</v>
      </c>
      <c r="D93" s="34">
        <f>SUM(D94:D100)</f>
        <v>51577</v>
      </c>
      <c r="E93" s="35" t="e">
        <f t="shared" si="5"/>
        <v>#DIV/0!</v>
      </c>
    </row>
    <row r="94" spans="1:7" ht="27" customHeight="1" x14ac:dyDescent="0.25">
      <c r="A94" s="36">
        <v>31</v>
      </c>
      <c r="B94" s="37" t="s">
        <v>19</v>
      </c>
      <c r="C94" s="38">
        <f>'[1]RAČUN PRIHODA I RASHODA'!F1161</f>
        <v>0</v>
      </c>
      <c r="D94" s="38">
        <f>'[1]RAČUN PRIHODA I RASHODA'!G1161</f>
        <v>31247</v>
      </c>
      <c r="E94" s="39" t="e">
        <f t="shared" si="5"/>
        <v>#DIV/0!</v>
      </c>
    </row>
    <row r="95" spans="1:7" ht="27" customHeight="1" x14ac:dyDescent="0.25">
      <c r="A95" s="40">
        <v>32</v>
      </c>
      <c r="B95" s="41" t="s">
        <v>20</v>
      </c>
      <c r="C95" s="38">
        <f>'[1]RAČUN PRIHODA I RASHODA'!F1173</f>
        <v>0</v>
      </c>
      <c r="D95" s="38">
        <v>20330</v>
      </c>
      <c r="E95" s="39" t="e">
        <f t="shared" si="5"/>
        <v>#DIV/0!</v>
      </c>
      <c r="G95" s="54"/>
    </row>
    <row r="96" spans="1:7" ht="27" customHeight="1" x14ac:dyDescent="0.25">
      <c r="A96" s="40">
        <v>34</v>
      </c>
      <c r="B96" s="41" t="s">
        <v>21</v>
      </c>
      <c r="C96" s="38">
        <f>'[1]RAČUN PRIHODA I RASHODA'!F1207</f>
        <v>0</v>
      </c>
      <c r="D96" s="38">
        <f>'[1]RAČUN PRIHODA I RASHODA'!G1207</f>
        <v>0</v>
      </c>
      <c r="E96" s="39" t="e">
        <f t="shared" si="5"/>
        <v>#DIV/0!</v>
      </c>
    </row>
    <row r="97" spans="1:5" ht="27" customHeight="1" x14ac:dyDescent="0.25">
      <c r="A97" s="40">
        <v>35</v>
      </c>
      <c r="B97" s="41" t="s">
        <v>22</v>
      </c>
      <c r="C97" s="38">
        <f>'[1]RAČUN PRIHODA I RASHODA'!F1226</f>
        <v>0</v>
      </c>
      <c r="D97" s="38">
        <f>'[1]RAČUN PRIHODA I RASHODA'!G1226</f>
        <v>0</v>
      </c>
      <c r="E97" s="39" t="e">
        <f t="shared" si="5"/>
        <v>#DIV/0!</v>
      </c>
    </row>
    <row r="98" spans="1:5" ht="27" customHeight="1" x14ac:dyDescent="0.25">
      <c r="A98" s="40">
        <v>36</v>
      </c>
      <c r="B98" s="41" t="s">
        <v>23</v>
      </c>
      <c r="C98" s="38">
        <f>'[1]RAČUN PRIHODA I RASHODA'!F1236</f>
        <v>0</v>
      </c>
      <c r="D98" s="38">
        <f>'[1]RAČUN PRIHODA I RASHODA'!G1236</f>
        <v>0</v>
      </c>
      <c r="E98" s="39" t="e">
        <f t="shared" si="5"/>
        <v>#DIV/0!</v>
      </c>
    </row>
    <row r="99" spans="1:5" ht="27" customHeight="1" x14ac:dyDescent="0.25">
      <c r="A99" s="40">
        <v>37</v>
      </c>
      <c r="B99" s="41" t="s">
        <v>24</v>
      </c>
      <c r="C99" s="38">
        <f>'[1]RAČUN PRIHODA I RASHODA'!F1264</f>
        <v>0</v>
      </c>
      <c r="D99" s="38">
        <f>'[1]RAČUN PRIHODA I RASHODA'!G1264</f>
        <v>0</v>
      </c>
      <c r="E99" s="39" t="e">
        <f t="shared" si="5"/>
        <v>#DIV/0!</v>
      </c>
    </row>
    <row r="100" spans="1:5" ht="27" customHeight="1" x14ac:dyDescent="0.25">
      <c r="A100" s="40">
        <v>38</v>
      </c>
      <c r="B100" s="41" t="s">
        <v>25</v>
      </c>
      <c r="C100" s="38">
        <f>'[1]RAČUN PRIHODA I RASHODA'!F1275</f>
        <v>0</v>
      </c>
      <c r="D100" s="38">
        <f>'[1]RAČUN PRIHODA I RASHODA'!G1275</f>
        <v>0</v>
      </c>
      <c r="E100" s="39" t="e">
        <f t="shared" si="5"/>
        <v>#DIV/0!</v>
      </c>
    </row>
    <row r="101" spans="1:5" ht="27" customHeight="1" x14ac:dyDescent="0.25">
      <c r="A101" s="42">
        <v>4</v>
      </c>
      <c r="B101" s="43" t="s">
        <v>26</v>
      </c>
      <c r="C101" s="44">
        <f>SUM(C102:C106)</f>
        <v>0</v>
      </c>
      <c r="D101" s="44">
        <f>SUM(D102:D106)</f>
        <v>2652</v>
      </c>
      <c r="E101" s="35" t="e">
        <f t="shared" si="5"/>
        <v>#DIV/0!</v>
      </c>
    </row>
    <row r="102" spans="1:5" ht="27" customHeight="1" x14ac:dyDescent="0.25">
      <c r="A102" s="40">
        <v>41</v>
      </c>
      <c r="B102" s="41" t="s">
        <v>27</v>
      </c>
      <c r="C102" s="38">
        <f>'[1]RAČUN PRIHODA I RASHODA'!F1298</f>
        <v>0</v>
      </c>
      <c r="D102" s="38">
        <f>'[1]RAČUN PRIHODA I RASHODA'!G1298</f>
        <v>0</v>
      </c>
      <c r="E102" s="39" t="e">
        <f t="shared" si="5"/>
        <v>#DIV/0!</v>
      </c>
    </row>
    <row r="103" spans="1:5" ht="27" customHeight="1" x14ac:dyDescent="0.25">
      <c r="A103" s="40">
        <v>42</v>
      </c>
      <c r="B103" s="41" t="s">
        <v>28</v>
      </c>
      <c r="C103" s="38">
        <f>'[1]RAČUN PRIHODA I RASHODA'!F1310</f>
        <v>0</v>
      </c>
      <c r="D103" s="38">
        <f>'[1]RAČUN PRIHODA I RASHODA'!G1310</f>
        <v>2652</v>
      </c>
      <c r="E103" s="39" t="e">
        <f t="shared" si="5"/>
        <v>#DIV/0!</v>
      </c>
    </row>
    <row r="104" spans="1:5" ht="27" customHeight="1" x14ac:dyDescent="0.25">
      <c r="A104" s="40">
        <v>43</v>
      </c>
      <c r="B104" s="41" t="s">
        <v>29</v>
      </c>
      <c r="C104" s="38">
        <f>'[1]RAČUN PRIHODA I RASHODA'!F1343</f>
        <v>0</v>
      </c>
      <c r="D104" s="38">
        <f>'[1]RAČUN PRIHODA I RASHODA'!G1343</f>
        <v>0</v>
      </c>
      <c r="E104" s="39" t="e">
        <f t="shared" si="5"/>
        <v>#DIV/0!</v>
      </c>
    </row>
    <row r="105" spans="1:5" ht="27" customHeight="1" x14ac:dyDescent="0.25">
      <c r="A105" s="40">
        <v>44</v>
      </c>
      <c r="B105" s="41" t="s">
        <v>30</v>
      </c>
      <c r="C105" s="38">
        <f>'[1]RAČUN PRIHODA I RASHODA'!F1347</f>
        <v>0</v>
      </c>
      <c r="D105" s="38">
        <f>'[1]RAČUN PRIHODA I RASHODA'!G1347</f>
        <v>0</v>
      </c>
      <c r="E105" s="39" t="e">
        <f t="shared" si="5"/>
        <v>#DIV/0!</v>
      </c>
    </row>
    <row r="106" spans="1:5" ht="27" customHeight="1" x14ac:dyDescent="0.25">
      <c r="A106" s="40">
        <v>45</v>
      </c>
      <c r="B106" s="41" t="s">
        <v>31</v>
      </c>
      <c r="C106" s="38">
        <f>'[1]RAČUN PRIHODA I RASHODA'!F1350</f>
        <v>0</v>
      </c>
      <c r="D106" s="38">
        <f>'[1]RAČUN PRIHODA I RASHODA'!G1350</f>
        <v>0</v>
      </c>
      <c r="E106" s="39" t="e">
        <f t="shared" si="5"/>
        <v>#DIV/0!</v>
      </c>
    </row>
    <row r="107" spans="1:5" ht="27" customHeight="1" x14ac:dyDescent="0.25">
      <c r="A107" s="28">
        <v>61</v>
      </c>
      <c r="B107" s="29" t="s">
        <v>41</v>
      </c>
      <c r="C107" s="30">
        <f>C108+C116</f>
        <v>0</v>
      </c>
      <c r="D107" s="30">
        <f>D108+D116</f>
        <v>815</v>
      </c>
      <c r="E107" s="31" t="e">
        <f>SUM(D107/C107*100)</f>
        <v>#DIV/0!</v>
      </c>
    </row>
    <row r="108" spans="1:5" ht="27" customHeight="1" x14ac:dyDescent="0.25">
      <c r="A108" s="32">
        <v>3</v>
      </c>
      <c r="B108" s="33" t="s">
        <v>18</v>
      </c>
      <c r="C108" s="34">
        <f>SUM(C109:C115)</f>
        <v>0</v>
      </c>
      <c r="D108" s="34">
        <f>SUM(D109:D115)</f>
        <v>815</v>
      </c>
      <c r="E108" s="35" t="e">
        <f>SUM(D108/C108*100)</f>
        <v>#DIV/0!</v>
      </c>
    </row>
    <row r="109" spans="1:5" ht="27" customHeight="1" x14ac:dyDescent="0.25">
      <c r="A109" s="36">
        <v>31</v>
      </c>
      <c r="B109" s="37" t="s">
        <v>19</v>
      </c>
      <c r="C109" s="38">
        <f>'[1]RAČUN PRIHODA I RASHODA'!F1961</f>
        <v>0</v>
      </c>
      <c r="D109" s="38">
        <f>'[1]RAČUN PRIHODA I RASHODA'!G1961</f>
        <v>0</v>
      </c>
      <c r="E109" s="39" t="e">
        <f>SUM(D109/C109*100)</f>
        <v>#DIV/0!</v>
      </c>
    </row>
    <row r="110" spans="1:5" ht="27" customHeight="1" x14ac:dyDescent="0.25">
      <c r="A110" s="40">
        <v>32</v>
      </c>
      <c r="B110" s="41" t="s">
        <v>20</v>
      </c>
      <c r="C110" s="38">
        <f>'[1]RAČUN PRIHODA I RASHODA'!F1973</f>
        <v>0</v>
      </c>
      <c r="D110" s="38">
        <f>'[1]RAČUN PRIHODA I RASHODA'!G1973</f>
        <v>815</v>
      </c>
      <c r="E110" s="39" t="e">
        <f>SUM(D110/C110*100)</f>
        <v>#DIV/0!</v>
      </c>
    </row>
    <row r="111" spans="1:5" ht="27" customHeight="1" x14ac:dyDescent="0.25">
      <c r="A111" s="40">
        <v>34</v>
      </c>
      <c r="B111" s="41" t="s">
        <v>21</v>
      </c>
      <c r="C111" s="38">
        <f>'[1]RAČUN PRIHODA I RASHODA'!F2007</f>
        <v>0</v>
      </c>
      <c r="D111" s="38">
        <f>'[1]RAČUN PRIHODA I RASHODA'!G2007</f>
        <v>0</v>
      </c>
      <c r="E111" s="39" t="e">
        <f>SUM(D111/C111*100)</f>
        <v>#DIV/0!</v>
      </c>
    </row>
    <row r="112" spans="1:5" ht="27" customHeight="1" x14ac:dyDescent="0.25">
      <c r="A112" s="40">
        <v>35</v>
      </c>
      <c r="B112" s="41" t="s">
        <v>22</v>
      </c>
      <c r="C112" s="38">
        <f>'[1]RAČUN PRIHODA I RASHODA'!F2026</f>
        <v>0</v>
      </c>
      <c r="D112" s="38">
        <f>'[1]RAČUN PRIHODA I RASHODA'!G2026</f>
        <v>0</v>
      </c>
      <c r="E112" s="39" t="e">
        <f>SUM(D112/C112*100)</f>
        <v>#DIV/0!</v>
      </c>
    </row>
    <row r="113" spans="1:5" ht="27" customHeight="1" x14ac:dyDescent="0.25">
      <c r="A113" s="40">
        <v>36</v>
      </c>
      <c r="B113" s="41" t="s">
        <v>23</v>
      </c>
      <c r="C113" s="38">
        <f>'[1]RAČUN PRIHODA I RASHODA'!F2036</f>
        <v>0</v>
      </c>
      <c r="D113" s="38">
        <f>'[1]RAČUN PRIHODA I RASHODA'!G2036</f>
        <v>0</v>
      </c>
      <c r="E113" s="39" t="e">
        <f>SUM(D113/C113*100)</f>
        <v>#DIV/0!</v>
      </c>
    </row>
    <row r="114" spans="1:5" ht="27" customHeight="1" x14ac:dyDescent="0.25">
      <c r="A114" s="40">
        <v>37</v>
      </c>
      <c r="B114" s="41" t="s">
        <v>24</v>
      </c>
      <c r="C114" s="38">
        <f>'[1]RAČUN PRIHODA I RASHODA'!F2064</f>
        <v>0</v>
      </c>
      <c r="D114" s="38">
        <f>'[1]RAČUN PRIHODA I RASHODA'!G2064</f>
        <v>0</v>
      </c>
      <c r="E114" s="39" t="e">
        <f>SUM(D114/C114*100)</f>
        <v>#DIV/0!</v>
      </c>
    </row>
    <row r="115" spans="1:5" ht="27" customHeight="1" x14ac:dyDescent="0.25">
      <c r="A115" s="40">
        <v>38</v>
      </c>
      <c r="B115" s="41" t="s">
        <v>25</v>
      </c>
      <c r="C115" s="38">
        <f>'[1]RAČUN PRIHODA I RASHODA'!F2075</f>
        <v>0</v>
      </c>
      <c r="D115" s="38">
        <f>'[1]RAČUN PRIHODA I RASHODA'!G2075</f>
        <v>0</v>
      </c>
      <c r="E115" s="39" t="e">
        <f>SUM(D115/C115*100)</f>
        <v>#DIV/0!</v>
      </c>
    </row>
    <row r="116" spans="1:5" ht="27" customHeight="1" x14ac:dyDescent="0.25">
      <c r="A116" s="42">
        <v>4</v>
      </c>
      <c r="B116" s="43" t="s">
        <v>26</v>
      </c>
      <c r="C116" s="44">
        <f>SUM(C117:C121)</f>
        <v>0</v>
      </c>
      <c r="D116" s="44">
        <f>SUM(D117:D121)</f>
        <v>0</v>
      </c>
      <c r="E116" s="35" t="e">
        <f>SUM(D116/C116*100)</f>
        <v>#DIV/0!</v>
      </c>
    </row>
    <row r="117" spans="1:5" ht="27" customHeight="1" x14ac:dyDescent="0.25">
      <c r="A117" s="40">
        <v>41</v>
      </c>
      <c r="B117" s="41" t="s">
        <v>27</v>
      </c>
      <c r="C117" s="38">
        <f>'[1]RAČUN PRIHODA I RASHODA'!F2098</f>
        <v>0</v>
      </c>
      <c r="D117" s="38">
        <f>'[1]RAČUN PRIHODA I RASHODA'!G2098</f>
        <v>0</v>
      </c>
      <c r="E117" s="39" t="e">
        <f>SUM(D117/C117*100)</f>
        <v>#DIV/0!</v>
      </c>
    </row>
    <row r="118" spans="1:5" ht="27" customHeight="1" x14ac:dyDescent="0.25">
      <c r="A118" s="40">
        <v>42</v>
      </c>
      <c r="B118" s="41" t="s">
        <v>28</v>
      </c>
      <c r="C118" s="38">
        <f>'[1]RAČUN PRIHODA I RASHODA'!F2110</f>
        <v>0</v>
      </c>
      <c r="D118" s="38">
        <f>'[1]RAČUN PRIHODA I RASHODA'!G2110</f>
        <v>0</v>
      </c>
      <c r="E118" s="39" t="e">
        <f>SUM(D118/C118*100)</f>
        <v>#DIV/0!</v>
      </c>
    </row>
    <row r="119" spans="1:5" ht="27" customHeight="1" x14ac:dyDescent="0.25">
      <c r="A119" s="40">
        <v>43</v>
      </c>
      <c r="B119" s="41" t="s">
        <v>29</v>
      </c>
      <c r="C119" s="38">
        <f>'[1]RAČUN PRIHODA I RASHODA'!F2143</f>
        <v>0</v>
      </c>
      <c r="D119" s="38">
        <f>'[1]RAČUN PRIHODA I RASHODA'!G2143</f>
        <v>0</v>
      </c>
      <c r="E119" s="39" t="e">
        <f>SUM(D119/C119*100)</f>
        <v>#DIV/0!</v>
      </c>
    </row>
    <row r="120" spans="1:5" ht="27" customHeight="1" x14ac:dyDescent="0.25">
      <c r="A120" s="40">
        <v>44</v>
      </c>
      <c r="B120" s="41" t="s">
        <v>30</v>
      </c>
      <c r="C120" s="38">
        <f>'[1]RAČUN PRIHODA I RASHODA'!F2147</f>
        <v>0</v>
      </c>
      <c r="D120" s="38">
        <f>'[1]RAČUN PRIHODA I RASHODA'!G2147</f>
        <v>0</v>
      </c>
      <c r="E120" s="39" t="e">
        <f>SUM(D120/C120*100)</f>
        <v>#DIV/0!</v>
      </c>
    </row>
    <row r="121" spans="1:5" ht="27" customHeight="1" x14ac:dyDescent="0.25">
      <c r="A121" s="40">
        <v>45</v>
      </c>
      <c r="B121" s="41" t="s">
        <v>31</v>
      </c>
      <c r="C121" s="38">
        <f>'[1]RAČUN PRIHODA I RASHODA'!F2150</f>
        <v>0</v>
      </c>
      <c r="D121" s="38">
        <f>'[1]RAČUN PRIHODA I RASHODA'!G2150</f>
        <v>0</v>
      </c>
      <c r="E121" s="39" t="e">
        <f>SUM(D121/C121*100)</f>
        <v>#DIV/0!</v>
      </c>
    </row>
    <row r="122" spans="1:5" ht="31.5" customHeight="1" x14ac:dyDescent="0.25">
      <c r="A122" s="24" t="s">
        <v>42</v>
      </c>
      <c r="B122" s="25" t="s">
        <v>43</v>
      </c>
      <c r="C122" s="55">
        <f>C123</f>
        <v>0</v>
      </c>
      <c r="D122" s="55">
        <f>D123</f>
        <v>12361</v>
      </c>
      <c r="E122" s="27" t="e">
        <f t="shared" ref="E122:E137" si="6">SUM(D122/C122*100)</f>
        <v>#DIV/0!</v>
      </c>
    </row>
    <row r="123" spans="1:5" ht="31.5" customHeight="1" x14ac:dyDescent="0.25">
      <c r="A123" s="28">
        <v>52</v>
      </c>
      <c r="B123" s="53" t="s">
        <v>43</v>
      </c>
      <c r="C123" s="30">
        <f>C124+C132</f>
        <v>0</v>
      </c>
      <c r="D123" s="30">
        <f>D124+D132</f>
        <v>12361</v>
      </c>
      <c r="E123" s="31" t="e">
        <f t="shared" si="6"/>
        <v>#DIV/0!</v>
      </c>
    </row>
    <row r="124" spans="1:5" ht="27" customHeight="1" x14ac:dyDescent="0.25">
      <c r="A124" s="32">
        <v>3</v>
      </c>
      <c r="B124" s="33" t="s">
        <v>18</v>
      </c>
      <c r="C124" s="34">
        <f>SUM(C125:C131)</f>
        <v>0</v>
      </c>
      <c r="D124" s="34">
        <f>SUM(D125:D131)</f>
        <v>12361</v>
      </c>
      <c r="E124" s="35" t="e">
        <f t="shared" si="6"/>
        <v>#DIV/0!</v>
      </c>
    </row>
    <row r="125" spans="1:5" ht="27" customHeight="1" x14ac:dyDescent="0.25">
      <c r="A125" s="36">
        <v>31</v>
      </c>
      <c r="B125" s="37" t="s">
        <v>19</v>
      </c>
      <c r="C125" s="38">
        <v>0</v>
      </c>
      <c r="D125" s="38">
        <v>0</v>
      </c>
      <c r="E125" s="39" t="e">
        <f t="shared" si="6"/>
        <v>#DIV/0!</v>
      </c>
    </row>
    <row r="126" spans="1:5" ht="27" customHeight="1" x14ac:dyDescent="0.25">
      <c r="A126" s="40">
        <v>32</v>
      </c>
      <c r="B126" s="41" t="s">
        <v>20</v>
      </c>
      <c r="C126" s="38">
        <v>0</v>
      </c>
      <c r="D126" s="38">
        <v>12361</v>
      </c>
      <c r="E126" s="39" t="e">
        <f t="shared" si="6"/>
        <v>#DIV/0!</v>
      </c>
    </row>
    <row r="127" spans="1:5" ht="27" customHeight="1" x14ac:dyDescent="0.25">
      <c r="A127" s="40">
        <v>34</v>
      </c>
      <c r="B127" s="41" t="s">
        <v>21</v>
      </c>
      <c r="C127" s="38">
        <v>0</v>
      </c>
      <c r="D127" s="38">
        <v>0</v>
      </c>
      <c r="E127" s="39" t="e">
        <f t="shared" si="6"/>
        <v>#DIV/0!</v>
      </c>
    </row>
    <row r="128" spans="1:5" ht="27" customHeight="1" x14ac:dyDescent="0.25">
      <c r="A128" s="40">
        <v>35</v>
      </c>
      <c r="B128" s="41" t="s">
        <v>22</v>
      </c>
      <c r="C128" s="38">
        <v>0</v>
      </c>
      <c r="D128" s="38">
        <v>0</v>
      </c>
      <c r="E128" s="39" t="e">
        <f t="shared" si="6"/>
        <v>#DIV/0!</v>
      </c>
    </row>
    <row r="129" spans="1:5" ht="27" customHeight="1" x14ac:dyDescent="0.25">
      <c r="A129" s="40">
        <v>36</v>
      </c>
      <c r="B129" s="41" t="s">
        <v>23</v>
      </c>
      <c r="C129" s="38">
        <v>0</v>
      </c>
      <c r="D129" s="38">
        <v>0</v>
      </c>
      <c r="E129" s="39" t="e">
        <f t="shared" si="6"/>
        <v>#DIV/0!</v>
      </c>
    </row>
    <row r="130" spans="1:5" ht="27" customHeight="1" x14ac:dyDescent="0.25">
      <c r="A130" s="40">
        <v>37</v>
      </c>
      <c r="B130" s="41" t="s">
        <v>24</v>
      </c>
      <c r="C130" s="38">
        <v>0</v>
      </c>
      <c r="D130" s="38">
        <v>0</v>
      </c>
      <c r="E130" s="39" t="e">
        <f t="shared" si="6"/>
        <v>#DIV/0!</v>
      </c>
    </row>
    <row r="131" spans="1:5" ht="27" customHeight="1" x14ac:dyDescent="0.25">
      <c r="A131" s="40">
        <v>38</v>
      </c>
      <c r="B131" s="41" t="s">
        <v>25</v>
      </c>
      <c r="C131" s="38">
        <v>0</v>
      </c>
      <c r="D131" s="38">
        <v>0</v>
      </c>
      <c r="E131" s="39" t="e">
        <f t="shared" si="6"/>
        <v>#DIV/0!</v>
      </c>
    </row>
    <row r="132" spans="1:5" ht="27" customHeight="1" x14ac:dyDescent="0.25">
      <c r="A132" s="42">
        <v>4</v>
      </c>
      <c r="B132" s="43" t="s">
        <v>26</v>
      </c>
      <c r="C132" s="44">
        <f>SUM(C133:C137)</f>
        <v>0</v>
      </c>
      <c r="D132" s="44">
        <f>SUM(D133:D137)</f>
        <v>0</v>
      </c>
      <c r="E132" s="35" t="e">
        <f t="shared" si="6"/>
        <v>#DIV/0!</v>
      </c>
    </row>
    <row r="133" spans="1:5" ht="27" customHeight="1" x14ac:dyDescent="0.25">
      <c r="A133" s="40">
        <v>41</v>
      </c>
      <c r="B133" s="41" t="s">
        <v>27</v>
      </c>
      <c r="C133" s="38">
        <v>0</v>
      </c>
      <c r="D133" s="38">
        <v>0</v>
      </c>
      <c r="E133" s="39" t="e">
        <f t="shared" si="6"/>
        <v>#DIV/0!</v>
      </c>
    </row>
    <row r="134" spans="1:5" ht="27" customHeight="1" x14ac:dyDescent="0.25">
      <c r="A134" s="40">
        <v>42</v>
      </c>
      <c r="B134" s="41" t="s">
        <v>28</v>
      </c>
      <c r="C134" s="38">
        <v>0</v>
      </c>
      <c r="D134" s="38">
        <v>0</v>
      </c>
      <c r="E134" s="39" t="e">
        <f t="shared" si="6"/>
        <v>#DIV/0!</v>
      </c>
    </row>
    <row r="135" spans="1:5" ht="27" customHeight="1" x14ac:dyDescent="0.25">
      <c r="A135" s="40">
        <v>43</v>
      </c>
      <c r="B135" s="41" t="s">
        <v>29</v>
      </c>
      <c r="C135" s="38">
        <v>0</v>
      </c>
      <c r="D135" s="38">
        <v>0</v>
      </c>
      <c r="E135" s="39" t="e">
        <f t="shared" si="6"/>
        <v>#DIV/0!</v>
      </c>
    </row>
    <row r="136" spans="1:5" ht="27" customHeight="1" x14ac:dyDescent="0.25">
      <c r="A136" s="40">
        <v>44</v>
      </c>
      <c r="B136" s="41" t="s">
        <v>30</v>
      </c>
      <c r="C136" s="38">
        <v>0</v>
      </c>
      <c r="D136" s="38">
        <v>0</v>
      </c>
      <c r="E136" s="39" t="e">
        <f t="shared" si="6"/>
        <v>#DIV/0!</v>
      </c>
    </row>
    <row r="137" spans="1:5" ht="27" customHeight="1" x14ac:dyDescent="0.25">
      <c r="A137" s="40">
        <v>45</v>
      </c>
      <c r="B137" s="41" t="s">
        <v>31</v>
      </c>
      <c r="C137" s="38">
        <v>0</v>
      </c>
      <c r="D137" s="38">
        <v>0</v>
      </c>
      <c r="E137" s="39" t="e">
        <f t="shared" si="6"/>
        <v>#DIV/0!</v>
      </c>
    </row>
    <row r="138" spans="1:5" ht="16.5" customHeight="1" x14ac:dyDescent="0.25"/>
    <row r="139" spans="1:5" ht="16.5" customHeight="1" x14ac:dyDescent="0.25"/>
    <row r="140" spans="1:5" ht="16.5" customHeight="1" x14ac:dyDescent="0.25"/>
    <row r="141" spans="1:5" ht="16.5" customHeight="1" x14ac:dyDescent="0.25"/>
    <row r="142" spans="1:5" ht="16.5" customHeight="1" x14ac:dyDescent="0.25"/>
    <row r="143" spans="1:5" ht="16.5" customHeight="1" x14ac:dyDescent="0.25"/>
    <row r="144" spans="1:5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</sheetData>
  <mergeCells count="3">
    <mergeCell ref="A1:E1"/>
    <mergeCell ref="A2:E2"/>
    <mergeCell ref="A5:B5"/>
  </mergeCells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2023-07-27T09:29:28Z</cp:lastPrinted>
  <dcterms:created xsi:type="dcterms:W3CDTF">2023-07-27T09:27:19Z</dcterms:created>
  <dcterms:modified xsi:type="dcterms:W3CDTF">2023-07-28T07:48:42Z</dcterms:modified>
</cp:coreProperties>
</file>